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tables/table4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darinacygankova/Desktop/"/>
    </mc:Choice>
  </mc:AlternateContent>
  <xr:revisionPtr revIDLastSave="0" documentId="8_{7616A7BF-2F1B-E547-9F10-8C8AC5994488}" xr6:coauthVersionLast="47" xr6:coauthVersionMax="47" xr10:uidLastSave="{00000000-0000-0000-0000-000000000000}"/>
  <bookViews>
    <workbookView xWindow="0" yWindow="660" windowWidth="29400" windowHeight="18460" activeTab="5" xr2:uid="{00000000-000D-0000-FFFF-FFFF00000000}"/>
  </bookViews>
  <sheets>
    <sheet name="Бриф" sheetId="1" r:id="rId1"/>
    <sheet name="Конкуренты" sheetId="2" r:id="rId2"/>
    <sheet name="Цены и продукты" sheetId="3" r:id="rId3"/>
    <sheet name="Позиционирование" sheetId="4" r:id="rId4"/>
    <sheet name="Оценка" sheetId="5" r:id="rId5"/>
    <sheet name="Выводы" sheetId="6" r:id="rId6"/>
    <sheet name="Источники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6" l="1"/>
  <c r="H24" i="6"/>
  <c r="H23" i="6"/>
  <c r="H22" i="6"/>
  <c r="H21" i="6"/>
  <c r="C5" i="6"/>
  <c r="A5" i="6"/>
  <c r="C13" i="5"/>
  <c r="G12" i="5"/>
  <c r="I25" i="6" s="1"/>
  <c r="F12" i="5"/>
  <c r="I24" i="6" s="1"/>
  <c r="E12" i="5"/>
  <c r="E13" i="5" s="1"/>
  <c r="D12" i="5"/>
  <c r="D13" i="5" s="1"/>
  <c r="C12" i="5"/>
  <c r="E5" i="6" s="1"/>
  <c r="H9" i="3"/>
  <c r="H8" i="3"/>
  <c r="H7" i="3"/>
  <c r="H6" i="3"/>
  <c r="H5" i="3"/>
  <c r="F13" i="5" l="1"/>
  <c r="G13" i="5"/>
  <c r="I21" i="6"/>
  <c r="C14" i="5"/>
  <c r="D14" i="5"/>
  <c r="I22" i="6"/>
  <c r="E14" i="5"/>
  <c r="F14" i="5"/>
  <c r="I23" i="6"/>
  <c r="G14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tc={D7F9C98B-C603-4A23-D80B-62B2BAE175BF}</author>
  </authors>
  <commentList>
    <comment ref="H4" authorId="0" shapeId="0" xr:uid="{00000000-0006-0000-0200-000001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Формула приводит опубликованную цену к месячному эквиваленту по указанной в столбце G частоте. Валюты и модели не объединяются.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tc={8AB7CDED-42A8-797B-A9BA-02EE9E66D657}</author>
  </authors>
  <commentList>
    <comment ref="C12" authorId="0" shapeId="0" xr:uid="{00000000-0006-0000-0400-000001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Итог рассчитывается формулой SUMPRODUCT: каждая оценка умножается на вес критерия.</t>
      </text>
    </comment>
  </commentList>
</comments>
</file>

<file path=xl/sharedStrings.xml><?xml version="1.0" encoding="utf-8"?>
<sst xmlns="http://schemas.openxmlformats.org/spreadsheetml/2006/main" count="422" uniqueCount="328">
  <si>
    <t>КЕЙС №3 · АНАЛИЗ КОНКУРЕНТОВ ОНЛАЙН-ШКОЛЫ</t>
  </si>
  <si>
    <t>Демонстрационное задание маркетолога / бизнес-ассистента · заказчик вымышлен · конкуренты и факты реальные · проверено 06.08.2026</t>
  </si>
  <si>
    <t>Параметр</t>
  </si>
  <si>
    <t>Значение</t>
  </si>
  <si>
    <t>Статус</t>
  </si>
  <si>
    <t>Зачем исследуем</t>
  </si>
  <si>
    <t>Как используем</t>
  </si>
  <si>
    <t>Учебный заказчик</t>
  </si>
  <si>
    <t>Новая онлайн-школа английского языка</t>
  </si>
  <si>
    <t>Вымышлен</t>
  </si>
  <si>
    <t>Нужен безопасный портфолио-кейс без ложного опыта</t>
  </si>
  <si>
    <t>Показываем метод работы, а не придуманного клиента</t>
  </si>
  <si>
    <t>Продукт</t>
  </si>
  <si>
    <t>Онлайн-курс английского для взрослых</t>
  </si>
  <si>
    <t>Гипотеза</t>
  </si>
  <si>
    <t>Сегмент большой и конкурентный</t>
  </si>
  <si>
    <t>Ищем свободное позиционирование</t>
  </si>
  <si>
    <t>Целевая аудитория</t>
  </si>
  <si>
    <t>Взрослые 18–35 лет: работа, путешествия, релокация</t>
  </si>
  <si>
    <t>У аудитории разные мотивы и бюджет</t>
  </si>
  <si>
    <t>Сравниваем обещания конкурентов</t>
  </si>
  <si>
    <t>Рынок</t>
  </si>
  <si>
    <t>Русскоязычные онлайн-сервисы</t>
  </si>
  <si>
    <t>Рамка</t>
  </si>
  <si>
    <t>Сравниваем доступные пользователю альтернативы</t>
  </si>
  <si>
    <t>Включаем школы и приложения</t>
  </si>
  <si>
    <t>Прямые конкуренты</t>
  </si>
  <si>
    <t>Факт</t>
  </si>
  <si>
    <t>Регулярные занятия с преподавателем</t>
  </si>
  <si>
    <t>Skyeng, Инглекс, EnglishDom</t>
  </si>
  <si>
    <t>Косвенные конкуренты</t>
  </si>
  <si>
    <t>Самостоятельное обучение может заменить школу</t>
  </si>
  <si>
    <t>Puzzle English, Lingualeo</t>
  </si>
  <si>
    <t>Дата среза</t>
  </si>
  <si>
    <t>06.08.2026</t>
  </si>
  <si>
    <t>Цены и акции меняются</t>
  </si>
  <si>
    <t>Перед решением данные нужно обновить</t>
  </si>
  <si>
    <t>КРИТЕРИИ ОЦЕНКИ КОНКУРЕНТНОГО ДАВЛЕНИЯ</t>
  </si>
  <si>
    <t>Критерий</t>
  </si>
  <si>
    <t>Вес</t>
  </si>
  <si>
    <t>Что означает 5 баллов</t>
  </si>
  <si>
    <t>Что означает 1 балл</t>
  </si>
  <si>
    <t>Источник</t>
  </si>
  <si>
    <t>Широта предложения</t>
  </si>
  <si>
    <t>Много форматов и целей обучения</t>
  </si>
  <si>
    <t>Один узкий продукт</t>
  </si>
  <si>
    <t>Официальный каталог</t>
  </si>
  <si>
    <t>Персональная поддержка</t>
  </si>
  <si>
    <t>Регулярный преподаватель / наставник</t>
  </si>
  <si>
    <t>Только самостоятельное обучение</t>
  </si>
  <si>
    <t>Описание формата</t>
  </si>
  <si>
    <t>Удобство и экосистема</t>
  </si>
  <si>
    <t>Платформа, приложение, тренажёры, управление прогрессом</t>
  </si>
  <si>
    <t>Минимальный набор функций</t>
  </si>
  <si>
    <t>Официальный сайт</t>
  </si>
  <si>
    <t>Лёгкость первого шага</t>
  </si>
  <si>
    <t>Есть понятный бесплатный или недорогой вход</t>
  </si>
  <si>
    <t>Нужно сразу оплачивать</t>
  </si>
  <si>
    <t>Лендинг / тарифы</t>
  </si>
  <si>
    <t>Прозрачность цены</t>
  </si>
  <si>
    <t>Опубликована понятная цена и единица</t>
  </si>
  <si>
    <t>Цена скрыта или неоднозначна</t>
  </si>
  <si>
    <t>Официальный прайс</t>
  </si>
  <si>
    <t>Ясность позиционирования</t>
  </si>
  <si>
    <t>Понятны аудитория, результат и отличие</t>
  </si>
  <si>
    <t>Обещание размыто</t>
  </si>
  <si>
    <t>Главная страница</t>
  </si>
  <si>
    <t>Важно: итоговый балл показывает силу конкурента для этого учебного сценария, а не абсолютное качество обучения. Аналитические выводы помечены как выводы, а не как факты компаний.</t>
  </si>
  <si>
    <t>КОНКУРЕНТЫ · ФАКТЫ ИЗ ОФИЦИАЛЬНЫХ ИСТОЧНИКОВ</t>
  </si>
  <si>
    <t>Три прямых конкурента работают с преподавателями · два косвенных конкурента — приложения / платформы самостоятельного обучения</t>
  </si>
  <si>
    <t>Конкурент</t>
  </si>
  <si>
    <t>Тип</t>
  </si>
  <si>
    <t>Основная модель</t>
  </si>
  <si>
    <t>Форматы</t>
  </si>
  <si>
    <t>Аудитория</t>
  </si>
  <si>
    <t>Ключевое обещание</t>
  </si>
  <si>
    <t>Первый шаг</t>
  </si>
  <si>
    <t>Преподаватель</t>
  </si>
  <si>
    <t>Платформа / приложение</t>
  </si>
  <si>
    <t>Сильная сторона</t>
  </si>
  <si>
    <t>Ограничение / риск</t>
  </si>
  <si>
    <t>Основной источник</t>
  </si>
  <si>
    <t>Skyeng</t>
  </si>
  <si>
    <t>Прямой</t>
  </si>
  <si>
    <t>Онлайн-школа с преподавателями и собственной экосистемой</t>
  </si>
  <si>
    <t>Индивидуально, мини-группы, клубы, короткие разговорные встречи</t>
  </si>
  <si>
    <t>Взрослые с целями работа, путешествия, экзамены и общий английский</t>
  </si>
  <si>
    <t>+1 уровень за 3–5 месяцев; результат закреплён гарантией</t>
  </si>
  <si>
    <t>Бесплатная консультация / предложение попробовать бесплатно</t>
  </si>
  <si>
    <t>Да</t>
  </si>
  <si>
    <t>Интерактивная платформа, тренажёры, ИИ, личный кабинет</t>
  </si>
  <si>
    <t>Самая широкая экосистема и много форматов</t>
  </si>
  <si>
    <t>Полная стоимость курса и цена урока на взрослой странице не раскрыты</t>
  </si>
  <si>
    <t>https://skyeng.ru/</t>
  </si>
  <si>
    <t>Инглекс</t>
  </si>
  <si>
    <t>Индивидуальные занятия и специализированные курсы</t>
  </si>
  <si>
    <t>1:1, разговорный клуб, видеокурсы, программы для профессий и экзаменов</t>
  </si>
  <si>
    <t>Взрослые от начинающих до продвинутых; специалисты и переезжающие</t>
  </si>
  <si>
    <t>Говорить с первого урока; фиксированный путь к следующему уровню</t>
  </si>
  <si>
    <t>Бесплатный первый урок с преподавателем</t>
  </si>
  <si>
    <t>Онлайн-класс, чат, словарь, тренажёры и мобильное приложение</t>
  </si>
  <si>
    <t>Понятная цена и сильная специализация курсов</t>
  </si>
  <si>
    <t>Минимальная цена зависит от тарифа, пакета и акции; курс может включать 80–160 занятий</t>
  </si>
  <si>
    <t>https://englex.ru/cost/</t>
  </si>
  <si>
    <t>EnglishDom</t>
  </si>
  <si>
    <t>Международная онлайн-школа и учебная экосистема</t>
  </si>
  <si>
    <t>Индивидуально, группы, клубы, self-study, мобильные приложения</t>
  </si>
  <si>
    <t>Взрослые и дети; работа, путешествия, экзамены и общий английский</t>
  </si>
  <si>
    <t>Персонализированное обучение в единой экосистеме</t>
  </si>
  <si>
    <t>Бесплатный пробный урок</t>
  </si>
  <si>
    <t>ED Class, ED Words, разговорные клубы и поддержка</t>
  </si>
  <si>
    <t>Сочетает живые уроки, группы и самостоятельную практику</t>
  </si>
  <si>
    <t>Региональные условия и валюта; точная цена индивидуального пакета не читается без выбора параметров</t>
  </si>
  <si>
    <t>https://www.englishdom.com/ua/</t>
  </si>
  <si>
    <t>Puzzle English</t>
  </si>
  <si>
    <t>Косвенный</t>
  </si>
  <si>
    <t>Сайт и приложение для самостоятельного обучения</t>
  </si>
  <si>
    <t>Курсы, тренировки, игры, книги, подкасты; отдельные встречи с наставником</t>
  </si>
  <si>
    <t>Самостоятельные и чувствительные к цене взрослые</t>
  </si>
  <si>
    <t>Неограниченный доступ к большой библиотеке материалов</t>
  </si>
  <si>
    <t>Бесплатный аккаунт и платный Premium</t>
  </si>
  <si>
    <t>Не регулярно; отдельные уроки / наставник в пакетах</t>
  </si>
  <si>
    <t>Сайт и мобильное приложение</t>
  </si>
  <si>
    <t>Много контента и низкая стоимость длинных подписок</t>
  </si>
  <si>
    <t>Не заменяет регулярного преподавателя; на странице одновременно показаны разные акции и автопродление</t>
  </si>
  <si>
    <t>https://puzzle-english.com/buy</t>
  </si>
  <si>
    <t>Lingualeo</t>
  </si>
  <si>
    <t>Приложение и веб-сервис для самостоятельной практики</t>
  </si>
  <si>
    <t>Игровые задания, словарь, грамматика, чтение, аудирование, AI-собеседник</t>
  </si>
  <si>
    <t>Пользователи, которым важны привычка, мобильность и короткие занятия</t>
  </si>
  <si>
    <t>Персональный игровой план и регулярная практика в удобное время</t>
  </si>
  <si>
    <t>Промо-период для новых пользователей с привязкой карты</t>
  </si>
  <si>
    <t>Нет регулярного преподавателя</t>
  </si>
  <si>
    <t>Мобильное приложение и веб-версия</t>
  </si>
  <si>
    <t>Сильная геймификация и удобство ежедневной практики</t>
  </si>
  <si>
    <t>Меньше живой разговорной обратной связи; промо и цена могут меняться, есть автопродление</t>
  </si>
  <si>
    <t>https://landings.lingualeo.com/premium_1_ru</t>
  </si>
  <si>
    <t>ЦЕНЫ И ПРОДУКТЫ · ПУБЛИЧНЫЙ СРЕЗ</t>
  </si>
  <si>
    <t>Для разных моделей показана только опубликованная единица цены · рубли и гривны не складываются и не сравниваются напрямую</t>
  </si>
  <si>
    <t>Модель</t>
  </si>
  <si>
    <t>Публичный ориентир</t>
  </si>
  <si>
    <t>Цена</t>
  </si>
  <si>
    <t>Валюта</t>
  </si>
  <si>
    <t>Единица</t>
  </si>
  <si>
    <t>Коэффициент расчёта</t>
  </si>
  <si>
    <t>Расчётный эквивалент / мес.</t>
  </si>
  <si>
    <t>Входное предложение</t>
  </si>
  <si>
    <t>Ограничение сравнения</t>
  </si>
  <si>
    <t>Индивидуальный курс</t>
  </si>
  <si>
    <t>Платёж по рассрочке от 10 333 ₽/мес.</t>
  </si>
  <si>
    <t>RUB</t>
  </si>
  <si>
    <t>месяц</t>
  </si>
  <si>
    <t>Бесплатная консультация</t>
  </si>
  <si>
    <t>Это платёж по рассрочке, а не опубликованная полная цена курса или урока</t>
  </si>
  <si>
    <t>https://skyeng.ru/adults/</t>
  </si>
  <si>
    <t>Индивидуальные уроки</t>
  </si>
  <si>
    <t>От 1 290 ₽ за урок; интенсив A1 от 810 ₽</t>
  </si>
  <si>
    <t>урок</t>
  </si>
  <si>
    <t>Первый урок бесплатно</t>
  </si>
  <si>
    <t>Эквивалент рассчитан для 8 уроков; фактическая цена зависит от пакета и тарифа</t>
  </si>
  <si>
    <t>Групповые уроки</t>
  </si>
  <si>
    <t>250 ₴ за урок; индивидуальная цена зависит от пакета</t>
  </si>
  <si>
    <t>UAH</t>
  </si>
  <si>
    <t>Пробный урок бесплатно</t>
  </si>
  <si>
    <t>Групповой тариф в гривнах нельзя напрямую сравнивать с индивидуальными ценами в рублях</t>
  </si>
  <si>
    <t>https://www.englishdom.com/ua/group-lessons/</t>
  </si>
  <si>
    <t>Самостоятельный Premium</t>
  </si>
  <si>
    <t>990 ₽/мес.; промо 1 990 ₽ за год</t>
  </si>
  <si>
    <t>год</t>
  </si>
  <si>
    <t>Есть бесплатный контент</t>
  </si>
  <si>
    <t>Промо-блоки на странице различаются; финальную цену нужно проверять перед оплатой</t>
  </si>
  <si>
    <t>790 ₽/мес.; 4 490 ₽ за год</t>
  </si>
  <si>
    <t>Промо-период новым пользователям</t>
  </si>
  <si>
    <t>Акционная цена и условия автопродления могут измениться</t>
  </si>
  <si>
    <t>Как читать расчёт: цена за урок умножается на 8 занятий, годовая подписка делится на 12, месячный платёж остаётся без изменений. Это техническая нормализация, а не утверждение, что продукты одинаковы.</t>
  </si>
  <si>
    <t>ПОЗИЦИОНИРОВАНИЕ · АНАЛИТИЧЕСКАЯ ИНТЕРПРЕТАЦИЯ</t>
  </si>
  <si>
    <t>Ниже — выводы из публичных обещаний и структуры продукта, а не цитаты компаний · каждый вывод можно проверить по листу «Источники»</t>
  </si>
  <si>
    <t>Главная потребность клиента</t>
  </si>
  <si>
    <t>Кому особенно подходит</t>
  </si>
  <si>
    <t>Главное обещание</t>
  </si>
  <si>
    <t>Как доказывает ценность</t>
  </si>
  <si>
    <t>Тон коммуникации</t>
  </si>
  <si>
    <t>Крючок входа</t>
  </si>
  <si>
    <t>Возможность для новой школы</t>
  </si>
  <si>
    <t>Быстро получить результат внутри большой удобной экосистемы</t>
  </si>
  <si>
    <t>Тем, кто хочет выбор форматов и много дополнительных инструментов</t>
  </si>
  <si>
    <t>+1 уровень и практика для жизненных целей</t>
  </si>
  <si>
    <t>Гарантия результата, платформа, преподаватели, клубы и ИИ</t>
  </si>
  <si>
    <t>Массовый, уверенный, технологичный</t>
  </si>
  <si>
    <t>Бесплатная консультация / попробовать бесплатно</t>
  </si>
  <si>
    <t>Быть уже и конкретнее: один понятный результат для одной аудитории</t>
  </si>
  <si>
    <t>Учиться системно с сильным преподавателем и понятной программой</t>
  </si>
  <si>
    <t>Тем, кому важны методика, профессиональные цели и прозрачная цена</t>
  </si>
  <si>
    <t>Говорить с первого урока и перейти на следующий уровень</t>
  </si>
  <si>
    <t>Цена за урок, специализированные курсы, мониторинг прогресса</t>
  </si>
  <si>
    <t>Экспертный и рациональный</t>
  </si>
  <si>
    <t>Бесплатный первый урок</t>
  </si>
  <si>
    <t>Сделать продукт короче и проще для старта, чем длинный курс на десятки уроков</t>
  </si>
  <si>
    <t>Получить всё обучение в одном цифровом пространстве</t>
  </si>
  <si>
    <t>Тем, кто хочет уроки, приложение, клубы и самостоятельную практику</t>
  </si>
  <si>
    <t>Свободно учиться в персональной экосистеме</t>
  </si>
  <si>
    <t>Платформа, приложения, группы, поддержка и клубы</t>
  </si>
  <si>
    <t>Эмоциональный, современный, международный</t>
  </si>
  <si>
    <t>Дать более понятную локальную цену и узкую специализацию</t>
  </si>
  <si>
    <t>Учиться самостоятельно и недорого на разнообразном контенте</t>
  </si>
  <si>
    <t>Самодисциплинированным пользователям с ограниченным бюджетом</t>
  </si>
  <si>
    <t>Получить много материалов без ограничений</t>
  </si>
  <si>
    <t>Курсы, игры, подкасты, книги и длинные подписки</t>
  </si>
  <si>
    <t>Развлекательный и выгодный</t>
  </si>
  <si>
    <t>Бесплатный контент и скидка на Premium</t>
  </si>
  <si>
    <t>Добавить живую ответственность: преподаватель, группа и дедлайн</t>
  </si>
  <si>
    <t>Сформировать привычку короткой ежедневной практики</t>
  </si>
  <si>
    <t>Тем, кто учится с телефона и быстро теряет мотивацию</t>
  </si>
  <si>
    <t>Учить язык в игре по персональному плану</t>
  </si>
  <si>
    <t>Геймификация, короткие задания, словарь и AI-собеседник</t>
  </si>
  <si>
    <t>Дружелюбный, игровой, мотивирующий</t>
  </si>
  <si>
    <t>Промо-период и низкая стоимость подписки</t>
  </si>
  <si>
    <t>Соединить ежедневные микро-задания с живой разговорной практикой</t>
  </si>
  <si>
    <t>ОЦЕНКА КОНКУРЕНТНОГО ДАВЛЕНИЯ</t>
  </si>
  <si>
    <t>Шкала 1–5 · итог = сумма (оценка × вес) · критерии и правила видны на листе «Бриф»</t>
  </si>
  <si>
    <t>Правило оценки</t>
  </si>
  <si>
    <t>5 — несколько форматов и целей; 1 — один узкий продукт</t>
  </si>
  <si>
    <t>5 — регулярный преподаватель; 1 — самостоятельное обучение</t>
  </si>
  <si>
    <t>5 — единая платформа, приложение и тренажёры</t>
  </si>
  <si>
    <t>5 — бесплатный / минимально рискованный вход</t>
  </si>
  <si>
    <t>5 — цена и единица понятны; 3 — нужна оговорка; 1 — цена скрыта</t>
  </si>
  <si>
    <t>5 — ясно, кому, зачем и чем отличается продукт</t>
  </si>
  <si>
    <t>ИТОГОВЫЙ БАЛЛ</t>
  </si>
  <si>
    <t>МЕСТО</t>
  </si>
  <si>
    <t>УРОВЕНЬ ДАВЛЕНИЯ</t>
  </si>
  <si>
    <t>Рейтинг помогает расставить приоритеты для исследования. Он не доказывает качество преподавания и не заменяет интервью с учениками, пробные уроки и проверку актуальной цены.</t>
  </si>
  <si>
    <t>ВЫВОДЫ И РЕКОМЕНДАЦИИ РУКОВОДИТЕЛЮ</t>
  </si>
  <si>
    <t>Рекомендации основаны на публичном конкурентном срезе и являются гипотезами для проверки, а не гарантией спроса</t>
  </si>
  <si>
    <t>ПРЯМЫХ КОНКУРЕНТОВ</t>
  </si>
  <si>
    <t>КОСВЕННЫХ КОНКУРЕНТОВ</t>
  </si>
  <si>
    <t>САМОЕ СИЛЬНОЕ ДАВЛЕНИЕ</t>
  </si>
  <si>
    <t>ЧТО УЖЕ СТАЛО СТАНДАРТОМ РЫНКА</t>
  </si>
  <si>
    <t>1</t>
  </si>
  <si>
    <t>Низкорисковый вход</t>
  </si>
  <si>
    <t>Почти каждый конкурент предлагает бесплатную консультацию, пробный урок или бесплатный базовый доступ.</t>
  </si>
  <si>
    <t>2</t>
  </si>
  <si>
    <t>Собственная цифровая среда</t>
  </si>
  <si>
    <t>Платформа, приложение, тренажёры и контроль прогресса воспринимаются как базовое ожидание.</t>
  </si>
  <si>
    <t>3</t>
  </si>
  <si>
    <t>Персонализация</t>
  </si>
  <si>
    <t>Школы обещают подбор преподавателя, программу под цель и гибкое расписание.</t>
  </si>
  <si>
    <t>4</t>
  </si>
  <si>
    <t>Дополнительная практика</t>
  </si>
  <si>
    <t>Клубы, словари, подкасты, видео и AI-инструменты увеличивают ценность основного продукта.</t>
  </si>
  <si>
    <t>ЧЕМ МОЖЕТ ОТЛИЧАТЬСЯ НОВАЯ ШКОЛА</t>
  </si>
  <si>
    <t>Не пытаться быть «ещё одной школой для всех». Проверить узкий продукт для взрослых 18–25 лет: «Английский для первой работы и удалённой карьеры». Формат-гипотеза: небольшие группы 4–6 человек, программа на 8 недель, два живых занятия в неделю, ежедневные микро-задания и поддержка в мессенджере. Главное отличие — прозрачная фиксированная цена и конкретный карьерный результат.</t>
  </si>
  <si>
    <t>Следующий шаг</t>
  </si>
  <si>
    <t>Ответственный</t>
  </si>
  <si>
    <t>Срок</t>
  </si>
  <si>
    <t>Результат</t>
  </si>
  <si>
    <t>Балл</t>
  </si>
  <si>
    <t>Провести 10 интервью со взрослыми 18–25 лет</t>
  </si>
  <si>
    <t>Маркетолог</t>
  </si>
  <si>
    <t>7 дней</t>
  </si>
  <si>
    <t>Понятны реальные боли и критерии выбора</t>
  </si>
  <si>
    <t>Собрать простой лендинг узкого курса</t>
  </si>
  <si>
    <t>3 дня</t>
  </si>
  <si>
    <t>Готова страница для проверки спроса</t>
  </si>
  <si>
    <t>Проверить три цены: 6 900 / 7 900 / 8 900 ₽ в месяц</t>
  </si>
  <si>
    <t>Есть реакция аудитории на цену</t>
  </si>
  <si>
    <t>Запустить пилотную группу на 4–6 человек</t>
  </si>
  <si>
    <t>Руководитель</t>
  </si>
  <si>
    <t>14 дней</t>
  </si>
  <si>
    <t>Проверены спрос, формат и удержание</t>
  </si>
  <si>
    <t>ИСТОЧНИКИ И ПРОВЕРКА ДАННЫХ</t>
  </si>
  <si>
    <t>Использованы только официальные сайты и справочные страницы конкурентов · дата проверки 06.08.2026</t>
  </si>
  <si>
    <t>ID</t>
  </si>
  <si>
    <t>Категория</t>
  </si>
  <si>
    <t>Страница</t>
  </si>
  <si>
    <t>URL</t>
  </si>
  <si>
    <t>Что подтверждает</t>
  </si>
  <si>
    <t>Проверено</t>
  </si>
  <si>
    <t>Комментарий</t>
  </si>
  <si>
    <t>S-01</t>
  </si>
  <si>
    <t>Предложение</t>
  </si>
  <si>
    <t>Форматы, обещание +1 уровня, консультация, экосистема</t>
  </si>
  <si>
    <t>S-02</t>
  </si>
  <si>
    <t>Цена и платформа</t>
  </si>
  <si>
    <t>Курсы для взрослых</t>
  </si>
  <si>
    <t>Рассрочка от 10 333 ₽/мес.; интерактивная платформа</t>
  </si>
  <si>
    <t>Цена — платёж рассрочки, не полная стоимость</t>
  </si>
  <si>
    <t>S-03</t>
  </si>
  <si>
    <t>Цена и продукт</t>
  </si>
  <si>
    <t>Стоимость обучения</t>
  </si>
  <si>
    <t>От 1 290 ₽/урок; интенсив A1 от 810 ₽; бесплатный первый урок; платформа</t>
  </si>
  <si>
    <t>S-04</t>
  </si>
  <si>
    <t>Курс для взрослых</t>
  </si>
  <si>
    <t>https://englex.ru/courses/for-adults/</t>
  </si>
  <si>
    <t>Обучение взрослых, подбор преподавателя, разговорная направленность</t>
  </si>
  <si>
    <t>S-05</t>
  </si>
  <si>
    <t>Индивидуальные уроки, приложения, клубы, группы, бесплатный старт</t>
  </si>
  <si>
    <t>Региональная версия сайта</t>
  </si>
  <si>
    <t>S-06</t>
  </si>
  <si>
    <t>Групповые занятия</t>
  </si>
  <si>
    <t>250 грн за групповой урок; группа до 7 человек</t>
  </si>
  <si>
    <t>Цена в UAH</t>
  </si>
  <si>
    <t>S-07</t>
  </si>
  <si>
    <t>Страница цен</t>
  </si>
  <si>
    <t>https://www.englishdom.com/ua/prices/?type=packages</t>
  </si>
  <si>
    <t>50 минут, индивидуальные занятия, цена зависит от пакета</t>
  </si>
  <si>
    <t>Число зависит от выбранных параметров</t>
  </si>
  <si>
    <t>S-08</t>
  </si>
  <si>
    <t>Покупка Premium</t>
  </si>
  <si>
    <t>990 ₽/мес.; промо 1 990 ₽/год; контент; наставник; автопродление</t>
  </si>
  <si>
    <t>На странице есть несколько промо-блоков</t>
  </si>
  <si>
    <t>S-09</t>
  </si>
  <si>
    <t>Условия</t>
  </si>
  <si>
    <t>FAQ Premium</t>
  </si>
  <si>
    <t>https://puzzle-english.com/faq/abonement</t>
  </si>
  <si>
    <t>Premium действует на сайте и в приложении; варианты подписки</t>
  </si>
  <si>
    <t>Официальная справка</t>
  </si>
  <si>
    <t>S-10</t>
  </si>
  <si>
    <t>Цена и вход</t>
  </si>
  <si>
    <t>Промо Premium</t>
  </si>
  <si>
    <t>790 ₽/мес.; 4 490 ₽/год; промо-период; функции Premium</t>
  </si>
  <si>
    <t>Акционные условия могут меняться</t>
  </si>
  <si>
    <t>S-11</t>
  </si>
  <si>
    <t>Функции</t>
  </si>
  <si>
    <t>Описание платформы</t>
  </si>
  <si>
    <t>https://lingualeo.com/ru/blog/svedeniya-o-platforme/</t>
  </si>
  <si>
    <t>Сервис, персональный план, тренировки, Premium и пробный период</t>
  </si>
  <si>
    <t>Официальный раздел</t>
  </si>
  <si>
    <t>Ограничение исследования: цены, акции и региональные условия меняются. Перед использованием рекомендаций нужно повторно открыть официальные страницы и проверить финальную сумму на этапе оплаты.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</si>
</sst>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Carlito"/>
    </font>
    <font>
      <b/>
      <sz val="17"/>
      <color rgb="FFFFFFFF"/>
      <name val="Carlito"/>
    </font>
    <font>
      <i/>
      <sz val="10"/>
      <color rgb="FF64716C"/>
      <name val="Carlito"/>
    </font>
    <font>
      <b/>
      <sz val="10"/>
      <color rgb="FF17231F"/>
      <name val="Carlito"/>
    </font>
    <font>
      <sz val="10"/>
      <color rgb="FF17231F"/>
      <name val="Carlito"/>
    </font>
    <font>
      <b/>
      <sz val="11"/>
      <color rgb="FFFFFFFF"/>
      <name val="Carlito"/>
    </font>
    <font>
      <b/>
      <sz val="10"/>
      <color rgb="FF7A5511"/>
      <name val="Carlito"/>
    </font>
    <font>
      <b/>
      <sz val="11"/>
      <color rgb="FF17231F"/>
      <name val="Carlito"/>
    </font>
    <font>
      <b/>
      <sz val="11"/>
      <color rgb="FF64716C"/>
      <name val="Carlito"/>
    </font>
    <font>
      <b/>
      <sz val="20"/>
      <color rgb="FF365D1B"/>
      <name val="Carlito"/>
    </font>
  </fonts>
  <fills count="9">
    <fill>
      <patternFill patternType="none"/>
    </fill>
    <fill>
      <patternFill patternType="gray125"/>
    </fill>
    <fill>
      <patternFill patternType="solid">
        <fgColor rgb="FF17231F"/>
      </patternFill>
    </fill>
    <fill>
      <patternFill patternType="solid">
        <fgColor rgb="FFF4F0E7"/>
      </patternFill>
    </fill>
    <fill>
      <patternFill patternType="solid">
        <fgColor rgb="FFC6F15B"/>
      </patternFill>
    </fill>
    <fill>
      <patternFill patternType="solid">
        <fgColor rgb="FFFBFAF6"/>
      </patternFill>
    </fill>
    <fill>
      <patternFill patternType="solid">
        <fgColor rgb="FFFFF0C2"/>
      </patternFill>
    </fill>
    <fill>
      <patternFill patternType="solid">
        <fgColor rgb="FFE3F4D0"/>
      </patternFill>
    </fill>
    <fill>
      <patternFill patternType="solid">
        <fgColor rgb="FFFF6B43"/>
      </patternFill>
    </fill>
  </fills>
  <borders count="18">
    <border>
      <left/>
      <right/>
      <top/>
      <bottom/>
      <diagonal/>
    </border>
    <border>
      <left style="medium">
        <color rgb="FF87948E"/>
      </left>
      <right style="medium">
        <color rgb="FF87948E"/>
      </right>
      <top style="medium">
        <color rgb="FF87948E"/>
      </top>
      <bottom style="medium">
        <color rgb="FF87948E"/>
      </bottom>
      <diagonal/>
    </border>
    <border>
      <left style="medium">
        <color rgb="FF87948E"/>
      </left>
      <right style="medium">
        <color rgb="FF87948E"/>
      </right>
      <top style="medium">
        <color rgb="FF87948E"/>
      </top>
      <bottom style="thin">
        <color rgb="FFB7C0BC"/>
      </bottom>
      <diagonal/>
    </border>
    <border>
      <left style="medium">
        <color rgb="FF87948E"/>
      </left>
      <right style="medium">
        <color rgb="FF87948E"/>
      </right>
      <top style="thin">
        <color rgb="FFB7C0BC"/>
      </top>
      <bottom style="thin">
        <color rgb="FFB7C0BC"/>
      </bottom>
      <diagonal/>
    </border>
    <border>
      <left style="medium">
        <color rgb="FF87948E"/>
      </left>
      <right style="medium">
        <color rgb="FF87948E"/>
      </right>
      <top style="thin">
        <color rgb="FFB7C0BC"/>
      </top>
      <bottom style="medium">
        <color rgb="FF87948E"/>
      </bottom>
      <diagonal/>
    </border>
    <border>
      <left style="medium">
        <color rgb="FF87948E"/>
      </left>
      <right/>
      <top style="medium">
        <color rgb="FF87948E"/>
      </top>
      <bottom style="medium">
        <color rgb="FF87948E"/>
      </bottom>
      <diagonal/>
    </border>
    <border>
      <left/>
      <right/>
      <top style="medium">
        <color rgb="FF87948E"/>
      </top>
      <bottom style="medium">
        <color rgb="FF87948E"/>
      </bottom>
      <diagonal/>
    </border>
    <border>
      <left/>
      <right style="medium">
        <color rgb="FF87948E"/>
      </right>
      <top style="medium">
        <color rgb="FF87948E"/>
      </top>
      <bottom style="medium">
        <color rgb="FF87948E"/>
      </bottom>
      <diagonal/>
    </border>
    <border>
      <left style="medium">
        <color rgb="FF87948E"/>
      </left>
      <right style="medium">
        <color rgb="FF87948E"/>
      </right>
      <top/>
      <bottom/>
      <diagonal/>
    </border>
    <border>
      <left style="medium">
        <color rgb="FF87948E"/>
      </left>
      <right style="medium">
        <color rgb="FF87948E"/>
      </right>
      <top/>
      <bottom style="medium">
        <color rgb="FF87948E"/>
      </bottom>
      <diagonal/>
    </border>
    <border>
      <left style="medium">
        <color rgb="FF87948E"/>
      </left>
      <right/>
      <top style="medium">
        <color rgb="FF87948E"/>
      </top>
      <bottom/>
      <diagonal/>
    </border>
    <border>
      <left/>
      <right style="medium">
        <color rgb="FF87948E"/>
      </right>
      <top style="medium">
        <color rgb="FF87948E"/>
      </top>
      <bottom/>
      <diagonal/>
    </border>
    <border>
      <left style="medium">
        <color rgb="FF87948E"/>
      </left>
      <right/>
      <top/>
      <bottom style="medium">
        <color rgb="FF87948E"/>
      </bottom>
      <diagonal/>
    </border>
    <border>
      <left/>
      <right style="medium">
        <color rgb="FF87948E"/>
      </right>
      <top/>
      <bottom style="medium">
        <color rgb="FF87948E"/>
      </bottom>
      <diagonal/>
    </border>
    <border>
      <left/>
      <right/>
      <top style="medium">
        <color rgb="FF87948E"/>
      </top>
      <bottom/>
      <diagonal/>
    </border>
    <border>
      <left style="medium">
        <color rgb="FF87948E"/>
      </left>
      <right/>
      <top/>
      <bottom/>
      <diagonal/>
    </border>
    <border>
      <left/>
      <right style="medium">
        <color rgb="FF87948E"/>
      </right>
      <top/>
      <bottom/>
      <diagonal/>
    </border>
    <border>
      <left/>
      <right/>
      <top/>
      <bottom style="medium">
        <color rgb="FF87948E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4" borderId="1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9" fontId="4" fillId="5" borderId="2" xfId="0" applyNumberFormat="1" applyFont="1" applyFill="1" applyBorder="1" applyAlignment="1">
      <alignment horizontal="left" vertical="center" wrapText="1"/>
    </xf>
    <xf numFmtId="9" fontId="4" fillId="5" borderId="3" xfId="0" applyNumberFormat="1" applyFont="1" applyFill="1" applyBorder="1" applyAlignment="1">
      <alignment horizontal="left" vertical="center" wrapText="1"/>
    </xf>
    <xf numFmtId="9" fontId="4" fillId="5" borderId="4" xfId="0" applyNumberFormat="1" applyFont="1" applyFill="1" applyBorder="1" applyAlignment="1">
      <alignment horizontal="left" vertical="center" wrapText="1"/>
    </xf>
    <xf numFmtId="0" fontId="0" fillId="0" borderId="8" xfId="0" applyBorder="1"/>
    <xf numFmtId="0" fontId="3" fillId="4" borderId="2" xfId="0" applyFont="1" applyFill="1" applyBorder="1" applyAlignment="1">
      <alignment horizontal="left" vertical="center" wrapText="1"/>
    </xf>
    <xf numFmtId="3" fontId="4" fillId="5" borderId="3" xfId="0" applyNumberFormat="1" applyFont="1" applyFill="1" applyBorder="1" applyAlignment="1">
      <alignment horizontal="left" vertical="center" wrapText="1"/>
    </xf>
    <xf numFmtId="4" fontId="4" fillId="5" borderId="3" xfId="0" applyNumberFormat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2" fontId="7" fillId="5" borderId="2" xfId="0" applyNumberFormat="1" applyFont="1" applyFill="1" applyBorder="1" applyAlignment="1">
      <alignment horizontal="left" vertical="center"/>
    </xf>
    <xf numFmtId="0" fontId="0" fillId="0" borderId="9" xfId="0" applyBorder="1"/>
    <xf numFmtId="0" fontId="7" fillId="4" borderId="1" xfId="0" applyFont="1" applyFill="1" applyBorder="1" applyAlignment="1">
      <alignment horizontal="left" vertical="center"/>
    </xf>
    <xf numFmtId="2" fontId="4" fillId="5" borderId="2" xfId="0" applyNumberFormat="1" applyFont="1" applyFill="1" applyBorder="1" applyAlignment="1">
      <alignment horizontal="left" vertical="center" wrapText="1"/>
    </xf>
    <xf numFmtId="2" fontId="4" fillId="5" borderId="3" xfId="0" applyNumberFormat="1" applyFont="1" applyFill="1" applyBorder="1" applyAlignment="1">
      <alignment horizontal="left" vertical="center" wrapText="1"/>
    </xf>
    <xf numFmtId="2" fontId="4" fillId="5" borderId="4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/>
    </xf>
    <xf numFmtId="0" fontId="6" fillId="6" borderId="5" xfId="0" applyFont="1" applyFill="1" applyBorder="1" applyAlignment="1">
      <alignment horizontal="left" vertical="center" wrapText="1"/>
    </xf>
    <xf numFmtId="0" fontId="6" fillId="6" borderId="6" xfId="0" applyFont="1" applyFill="1" applyBorder="1" applyAlignment="1">
      <alignment horizontal="left" vertical="center" wrapText="1"/>
    </xf>
    <xf numFmtId="0" fontId="6" fillId="6" borderId="7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left" vertical="center"/>
    </xf>
    <xf numFmtId="0" fontId="9" fillId="7" borderId="10" xfId="0" applyFont="1" applyFill="1" applyBorder="1" applyAlignment="1">
      <alignment horizontal="left" vertical="center"/>
    </xf>
    <xf numFmtId="0" fontId="9" fillId="7" borderId="11" xfId="0" applyFont="1" applyFill="1" applyBorder="1" applyAlignment="1">
      <alignment horizontal="left" vertical="center"/>
    </xf>
    <xf numFmtId="0" fontId="9" fillId="7" borderId="12" xfId="0" applyFont="1" applyFill="1" applyBorder="1" applyAlignment="1">
      <alignment horizontal="left" vertical="center"/>
    </xf>
    <xf numFmtId="0" fontId="9" fillId="7" borderId="13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4" fillId="5" borderId="2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7" fillId="8" borderId="0" xfId="0" applyFont="1" applyFill="1" applyAlignment="1">
      <alignment horizontal="left" vertical="center"/>
    </xf>
    <xf numFmtId="0" fontId="6" fillId="6" borderId="10" xfId="0" applyFont="1" applyFill="1" applyBorder="1" applyAlignment="1">
      <alignment horizontal="left" vertical="center" wrapText="1"/>
    </xf>
    <xf numFmtId="0" fontId="6" fillId="6" borderId="14" xfId="0" applyFont="1" applyFill="1" applyBorder="1" applyAlignment="1">
      <alignment horizontal="left" vertical="center" wrapText="1"/>
    </xf>
    <xf numFmtId="0" fontId="6" fillId="6" borderId="11" xfId="0" applyFont="1" applyFill="1" applyBorder="1" applyAlignment="1">
      <alignment horizontal="left" vertical="center" wrapText="1"/>
    </xf>
    <xf numFmtId="0" fontId="6" fillId="6" borderId="15" xfId="0" applyFont="1" applyFill="1" applyBorder="1" applyAlignment="1">
      <alignment horizontal="left" vertical="center" wrapText="1"/>
    </xf>
    <xf numFmtId="0" fontId="6" fillId="6" borderId="0" xfId="0" applyFont="1" applyFill="1" applyAlignment="1">
      <alignment horizontal="left" vertical="center" wrapText="1"/>
    </xf>
    <xf numFmtId="0" fontId="6" fillId="6" borderId="16" xfId="0" applyFont="1" applyFill="1" applyBorder="1" applyAlignment="1">
      <alignment horizontal="left" vertical="center" wrapText="1"/>
    </xf>
    <xf numFmtId="0" fontId="6" fillId="6" borderId="12" xfId="0" applyFont="1" applyFill="1" applyBorder="1" applyAlignment="1">
      <alignment horizontal="left" vertical="center" wrapText="1"/>
    </xf>
    <xf numFmtId="0" fontId="6" fillId="6" borderId="17" xfId="0" applyFont="1" applyFill="1" applyBorder="1" applyAlignment="1">
      <alignment horizontal="left" vertical="center" wrapText="1"/>
    </xf>
    <xf numFmtId="0" fontId="6" fillId="6" borderId="13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/>
    </xf>
  </cellXfs>
  <cellStyles count="1">
    <cellStyle name="Normal" xfId="0" builtinId="0"/>
  </cellStyles>
  <dxfs count="6">
    <dxf>
      <font>
        <b/>
        <color rgb="FF7A5511"/>
      </font>
      <fill>
        <patternFill patternType="solid">
          <bgColor rgb="FFFFF0C2"/>
        </patternFill>
      </fill>
    </dxf>
    <dxf>
      <font>
        <b/>
        <color rgb="FF9C2F19"/>
      </font>
      <fill>
        <patternFill patternType="solid">
          <bgColor rgb="FFFDE1DA"/>
        </patternFill>
      </fill>
    </dxf>
    <dxf>
      <font>
        <b/>
        <color rgb="FF205A78"/>
      </font>
      <fill>
        <patternFill patternType="solid">
          <bgColor rgb="FFDDECF8"/>
        </patternFill>
      </fill>
    </dxf>
    <dxf>
      <font>
        <b/>
        <color rgb="FF365D1B"/>
      </font>
      <fill>
        <patternFill patternType="solid">
          <bgColor rgb="FFE3F4D0"/>
        </patternFill>
      </fill>
    </dxf>
    <dxf>
      <font>
        <b/>
        <color rgb="FF205A78"/>
      </font>
      <fill>
        <patternFill patternType="solid">
          <bgColor rgb="FFDDECF8"/>
        </patternFill>
      </fill>
    </dxf>
    <dxf>
      <font>
        <b/>
        <color rgb="FF365D1B"/>
      </font>
      <fill>
        <patternFill patternType="solid">
          <bgColor rgb="FFE3F4D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ru-RU"/>
              <a:t>Конкурентное давление (из 5)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Балл</c:v>
          </c:tx>
          <c:invertIfNegative val="1"/>
          <c:cat>
            <c:strRef>
              <c:f>Выводы!$H$21:$H$25</c:f>
              <c:strCache>
                <c:ptCount val="5"/>
                <c:pt idx="0">
                  <c:v>Skyeng</c:v>
                </c:pt>
                <c:pt idx="1">
                  <c:v>Инглекс</c:v>
                </c:pt>
                <c:pt idx="2">
                  <c:v>EnglishDom</c:v>
                </c:pt>
                <c:pt idx="3">
                  <c:v>Puzzle English</c:v>
                </c:pt>
                <c:pt idx="4">
                  <c:v>Lingualeo</c:v>
                </c:pt>
              </c:strCache>
            </c:strRef>
          </c:cat>
          <c:val>
            <c:numRef>
              <c:f>Выводы!$I$21:$I$25</c:f>
              <c:numCache>
                <c:formatCode>0.00</c:formatCode>
                <c:ptCount val="5"/>
                <c:pt idx="0">
                  <c:v>4.7</c:v>
                </c:pt>
                <c:pt idx="1">
                  <c:v>4.8</c:v>
                </c:pt>
                <c:pt idx="2">
                  <c:v>4.6000000000000005</c:v>
                </c:pt>
                <c:pt idx="3">
                  <c:v>3.75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55-D34D-9C94-7193E6B74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1"/>
      </c:catAx>
      <c:valAx>
        <c:axId val="48672768"/>
        <c:scaling>
          <c:orientation val="minMax"/>
          <c:max val="5"/>
          <c:min val="0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0.00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1727200</xdr:colOff>
      <xdr:row>41</xdr:row>
      <xdr:rowOff>76200</xdr:rowOff>
    </xdr:to>
    <xdr:sp macro="" textlink="">
      <xdr:nvSpPr>
        <xdr:cNvPr id="1026" name="Text Box 2" hidden="1">
          <a:extLst>
            <a:ext uri="{FF2B5EF4-FFF2-40B4-BE49-F238E27FC236}">
              <a16:creationId xmlns:a16="http://schemas.microsoft.com/office/drawing/2014/main" id="{31515ACA-3E0D-9EA9-4E82-68E99C776199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2717800</xdr:colOff>
      <xdr:row>52</xdr:row>
      <xdr:rowOff>165100</xdr:rowOff>
    </xdr:to>
    <xdr:sp macro="" textlink="">
      <xdr:nvSpPr>
        <xdr:cNvPr id="2050" name="Text Box 2" hidden="1">
          <a:extLst>
            <a:ext uri="{FF2B5EF4-FFF2-40B4-BE49-F238E27FC236}">
              <a16:creationId xmlns:a16="http://schemas.microsoft.com/office/drawing/2014/main" id="{A353C13C-0652-F13A-9B79-9A457EE7E34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7</xdr:row>
      <xdr:rowOff>0</xdr:rowOff>
    </xdr:from>
    <xdr:to>
      <xdr:col>10</xdr:col>
      <xdr:colOff>0</xdr:colOff>
      <xdr:row>18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Дарина Цыганкова" id="{1EE938BC-00CB-4FE1-B6ED-87C542BE5810}" userId="" providerId="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ompetitorFacts" displayName="CompetitorFacts" ref="A4:L9" totalsRowShown="0">
  <tableColumns count="12">
    <tableColumn id="1" xr3:uid="{00000000-0010-0000-0000-000001000000}" name="Конкурент"/>
    <tableColumn id="2" xr3:uid="{00000000-0010-0000-0000-000002000000}" name="Тип"/>
    <tableColumn id="3" xr3:uid="{00000000-0010-0000-0000-000003000000}" name="Основная модель"/>
    <tableColumn id="4" xr3:uid="{00000000-0010-0000-0000-000004000000}" name="Форматы"/>
    <tableColumn id="5" xr3:uid="{00000000-0010-0000-0000-000005000000}" name="Аудитория"/>
    <tableColumn id="6" xr3:uid="{00000000-0010-0000-0000-000006000000}" name="Ключевое обещание"/>
    <tableColumn id="7" xr3:uid="{00000000-0010-0000-0000-000007000000}" name="Первый шаг"/>
    <tableColumn id="8" xr3:uid="{00000000-0010-0000-0000-000008000000}" name="Преподаватель"/>
    <tableColumn id="9" xr3:uid="{00000000-0010-0000-0000-000009000000}" name="Платформа / приложение"/>
    <tableColumn id="10" xr3:uid="{00000000-0010-0000-0000-00000A000000}" name="Сильная сторона"/>
    <tableColumn id="11" xr3:uid="{00000000-0010-0000-0000-00000B000000}" name="Ограничение / риск"/>
    <tableColumn id="12" xr3:uid="{00000000-0010-0000-0000-00000C000000}" name="Основной источник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ublicPriceFacts" displayName="PublicPriceFacts" ref="A4:K9" totalsRowShown="0">
  <tableColumns count="11">
    <tableColumn id="1" xr3:uid="{00000000-0010-0000-0100-000001000000}" name="Конкурент"/>
    <tableColumn id="2" xr3:uid="{00000000-0010-0000-0100-000002000000}" name="Модель"/>
    <tableColumn id="3" xr3:uid="{00000000-0010-0000-0100-000003000000}" name="Публичный ориентир"/>
    <tableColumn id="4" xr3:uid="{00000000-0010-0000-0100-000004000000}" name="Цена"/>
    <tableColumn id="5" xr3:uid="{00000000-0010-0000-0100-000005000000}" name="Валюта"/>
    <tableColumn id="6" xr3:uid="{00000000-0010-0000-0100-000006000000}" name="Единица"/>
    <tableColumn id="7" xr3:uid="{00000000-0010-0000-0100-000007000000}" name="Коэффициент расчёта"/>
    <tableColumn id="8" xr3:uid="{00000000-0010-0000-0100-000008000000}" name="Расчётный эквивалент / мес."/>
    <tableColumn id="9" xr3:uid="{00000000-0010-0000-0100-000009000000}" name="Входное предложение"/>
    <tableColumn id="10" xr3:uid="{00000000-0010-0000-0100-00000A000000}" name="Ограничение сравнения"/>
    <tableColumn id="11" xr3:uid="{00000000-0010-0000-0100-00000B000000}" name="Источник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PositioningAnalysis" displayName="PositioningAnalysis" ref="A4:I9" totalsRowShown="0">
  <tableColumns count="9">
    <tableColumn id="1" xr3:uid="{00000000-0010-0000-0200-000001000000}" name="Конкурент"/>
    <tableColumn id="2" xr3:uid="{00000000-0010-0000-0200-000002000000}" name="Тип"/>
    <tableColumn id="3" xr3:uid="{00000000-0010-0000-0200-000003000000}" name="Главная потребность клиента"/>
    <tableColumn id="4" xr3:uid="{00000000-0010-0000-0200-000004000000}" name="Кому особенно подходит"/>
    <tableColumn id="5" xr3:uid="{00000000-0010-0000-0200-000005000000}" name="Главное обещание"/>
    <tableColumn id="6" xr3:uid="{00000000-0010-0000-0200-000006000000}" name="Как доказывает ценность"/>
    <tableColumn id="7" xr3:uid="{00000000-0010-0000-0200-000007000000}" name="Тон коммуникации"/>
    <tableColumn id="8" xr3:uid="{00000000-0010-0000-0200-000008000000}" name="Крючок входа"/>
    <tableColumn id="9" xr3:uid="{00000000-0010-0000-0200-000009000000}" name="Возможность для новой школы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CompetitorSources" displayName="CompetitorSources" ref="A4:H15" totalsRowShown="0">
  <tableColumns count="8">
    <tableColumn id="1" xr3:uid="{00000000-0010-0000-0300-000001000000}" name="ID"/>
    <tableColumn id="2" xr3:uid="{00000000-0010-0000-0300-000002000000}" name="Конкурент"/>
    <tableColumn id="3" xr3:uid="{00000000-0010-0000-0300-000003000000}" name="Категория"/>
    <tableColumn id="4" xr3:uid="{00000000-0010-0000-0300-000004000000}" name="Страница"/>
    <tableColumn id="5" xr3:uid="{00000000-0010-0000-0300-000005000000}" name="URL"/>
    <tableColumn id="6" xr3:uid="{00000000-0010-0000-0300-000006000000}" name="Что подтверждает"/>
    <tableColumn id="7" xr3:uid="{00000000-0010-0000-0300-000007000000}" name="Проверено"/>
    <tableColumn id="8" xr3:uid="{00000000-0010-0000-0300-000008000000}" name="Комментарий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4" dT="2026-08-06T19:36:31.95" personId="{1EE938BC-00CB-4FE1-B6ED-87C542BE5810}" id="{D7F9C98B-C603-4A23-D80B-62B2BAE175BF}">
    <text>Формула приводит опубликованную цену к месячному эквиваленту по указанной в столбце G частоте. Валюты и модели не объединяются.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C12" dT="2026-08-06T19:36:31.95" personId="{1EE938BC-00CB-4FE1-B6ED-87C542BE5810}" id="{8AB7CDED-42A8-797B-A9BA-02EE9E66D657}">
    <text>Итог рассчитывается формулой SUMPRODUCT: каждая оценка умножается на вес критерия.</text>
  </threadedComment>
</ThreadedComment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microsoft.com/office/2017/10/relationships/threadedComment" Target="../threadedComments/threadedComment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showGridLines="0" topLeftCell="A18" zoomScale="150" workbookViewId="0">
      <selection sqref="A1:E1"/>
    </sheetView>
  </sheetViews>
  <sheetFormatPr baseColWidth="10" defaultColWidth="8.83203125" defaultRowHeight="14"/>
  <cols>
    <col min="1" max="1" width="27" customWidth="1"/>
    <col min="2" max="2" width="28" customWidth="1"/>
    <col min="3" max="3" width="18" customWidth="1"/>
    <col min="4" max="4" width="39" customWidth="1"/>
    <col min="5" max="5" width="45" customWidth="1"/>
  </cols>
  <sheetData>
    <row r="1" spans="1:5" ht="34" customHeight="1">
      <c r="A1" s="23" t="s">
        <v>0</v>
      </c>
      <c r="B1" s="23"/>
      <c r="C1" s="23"/>
      <c r="D1" s="23"/>
      <c r="E1" s="23"/>
    </row>
    <row r="2" spans="1:5" ht="30" customHeight="1">
      <c r="A2" s="24" t="s">
        <v>1</v>
      </c>
      <c r="B2" s="24"/>
      <c r="C2" s="24"/>
      <c r="D2" s="24"/>
      <c r="E2" s="24"/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 ht="48" customHeight="1">
      <c r="A5" s="2" t="s">
        <v>7</v>
      </c>
      <c r="B5" s="2" t="s">
        <v>8</v>
      </c>
      <c r="C5" s="2" t="s">
        <v>9</v>
      </c>
      <c r="D5" s="2" t="s">
        <v>10</v>
      </c>
      <c r="E5" s="2" t="s">
        <v>11</v>
      </c>
    </row>
    <row r="6" spans="1:5" ht="48" customHeight="1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</row>
    <row r="7" spans="1:5" ht="48" customHeight="1">
      <c r="A7" s="3" t="s">
        <v>17</v>
      </c>
      <c r="B7" s="3" t="s">
        <v>18</v>
      </c>
      <c r="C7" s="3" t="s">
        <v>14</v>
      </c>
      <c r="D7" s="3" t="s">
        <v>19</v>
      </c>
      <c r="E7" s="3" t="s">
        <v>20</v>
      </c>
    </row>
    <row r="8" spans="1:5" ht="48" customHeight="1">
      <c r="A8" s="3" t="s">
        <v>21</v>
      </c>
      <c r="B8" s="3" t="s">
        <v>22</v>
      </c>
      <c r="C8" s="3" t="s">
        <v>23</v>
      </c>
      <c r="D8" s="3" t="s">
        <v>24</v>
      </c>
      <c r="E8" s="3" t="s">
        <v>25</v>
      </c>
    </row>
    <row r="9" spans="1:5" ht="48" customHeight="1">
      <c r="A9" s="3" t="s">
        <v>26</v>
      </c>
      <c r="B9" s="3">
        <v>3</v>
      </c>
      <c r="C9" s="3" t="s">
        <v>27</v>
      </c>
      <c r="D9" s="3" t="s">
        <v>28</v>
      </c>
      <c r="E9" s="3" t="s">
        <v>29</v>
      </c>
    </row>
    <row r="10" spans="1:5" ht="48" customHeight="1">
      <c r="A10" s="3" t="s">
        <v>30</v>
      </c>
      <c r="B10" s="3">
        <v>2</v>
      </c>
      <c r="C10" s="3" t="s">
        <v>27</v>
      </c>
      <c r="D10" s="3" t="s">
        <v>31</v>
      </c>
      <c r="E10" s="3" t="s">
        <v>32</v>
      </c>
    </row>
    <row r="11" spans="1:5" ht="48" customHeight="1">
      <c r="A11" s="4" t="s">
        <v>33</v>
      </c>
      <c r="B11" s="4" t="s">
        <v>34</v>
      </c>
      <c r="C11" s="4" t="s">
        <v>27</v>
      </c>
      <c r="D11" s="4" t="s">
        <v>35</v>
      </c>
      <c r="E11" s="4" t="s">
        <v>36</v>
      </c>
    </row>
    <row r="12" spans="1:5">
      <c r="A12" s="8"/>
      <c r="B12" s="8"/>
      <c r="C12" s="8"/>
      <c r="D12" s="8"/>
      <c r="E12" s="8"/>
    </row>
    <row r="13" spans="1:5" ht="24" customHeight="1">
      <c r="A13" s="25" t="s">
        <v>37</v>
      </c>
      <c r="B13" s="25"/>
      <c r="C13" s="25"/>
      <c r="D13" s="25"/>
      <c r="E13" s="25"/>
    </row>
    <row r="14" spans="1:5" ht="28">
      <c r="A14" s="1" t="s">
        <v>38</v>
      </c>
      <c r="B14" s="1" t="s">
        <v>39</v>
      </c>
      <c r="C14" s="1" t="s">
        <v>40</v>
      </c>
      <c r="D14" s="1" t="s">
        <v>41</v>
      </c>
      <c r="E14" s="1" t="s">
        <v>42</v>
      </c>
    </row>
    <row r="15" spans="1:5" ht="46" customHeight="1">
      <c r="A15" s="2" t="s">
        <v>43</v>
      </c>
      <c r="B15" s="5">
        <v>0.2</v>
      </c>
      <c r="C15" s="2" t="s">
        <v>44</v>
      </c>
      <c r="D15" s="2" t="s">
        <v>45</v>
      </c>
      <c r="E15" s="2" t="s">
        <v>46</v>
      </c>
    </row>
    <row r="16" spans="1:5" ht="46" customHeight="1">
      <c r="A16" s="3" t="s">
        <v>47</v>
      </c>
      <c r="B16" s="6">
        <v>0.2</v>
      </c>
      <c r="C16" s="3" t="s">
        <v>48</v>
      </c>
      <c r="D16" s="3" t="s">
        <v>49</v>
      </c>
      <c r="E16" s="3" t="s">
        <v>50</v>
      </c>
    </row>
    <row r="17" spans="1:5" ht="46" customHeight="1">
      <c r="A17" s="3" t="s">
        <v>51</v>
      </c>
      <c r="B17" s="6">
        <v>0.2</v>
      </c>
      <c r="C17" s="3" t="s">
        <v>52</v>
      </c>
      <c r="D17" s="3" t="s">
        <v>53</v>
      </c>
      <c r="E17" s="3" t="s">
        <v>54</v>
      </c>
    </row>
    <row r="18" spans="1:5" ht="46" customHeight="1">
      <c r="A18" s="3" t="s">
        <v>55</v>
      </c>
      <c r="B18" s="6">
        <v>0.15</v>
      </c>
      <c r="C18" s="3" t="s">
        <v>56</v>
      </c>
      <c r="D18" s="3" t="s">
        <v>57</v>
      </c>
      <c r="E18" s="3" t="s">
        <v>58</v>
      </c>
    </row>
    <row r="19" spans="1:5" ht="46" customHeight="1">
      <c r="A19" s="3" t="s">
        <v>59</v>
      </c>
      <c r="B19" s="6">
        <v>0.15</v>
      </c>
      <c r="C19" s="3" t="s">
        <v>60</v>
      </c>
      <c r="D19" s="3" t="s">
        <v>61</v>
      </c>
      <c r="E19" s="3" t="s">
        <v>62</v>
      </c>
    </row>
    <row r="20" spans="1:5" ht="46" customHeight="1">
      <c r="A20" s="4" t="s">
        <v>63</v>
      </c>
      <c r="B20" s="7">
        <v>0.1</v>
      </c>
      <c r="C20" s="4" t="s">
        <v>64</v>
      </c>
      <c r="D20" s="4" t="s">
        <v>65</v>
      </c>
      <c r="E20" s="4" t="s">
        <v>66</v>
      </c>
    </row>
    <row r="22" spans="1:5" ht="46" customHeight="1">
      <c r="A22" s="26" t="s">
        <v>67</v>
      </c>
      <c r="B22" s="27"/>
      <c r="C22" s="27"/>
      <c r="D22" s="27"/>
      <c r="E22" s="28"/>
    </row>
  </sheetData>
  <mergeCells count="4">
    <mergeCell ref="A1:E1"/>
    <mergeCell ref="A2:E2"/>
    <mergeCell ref="A13:E13"/>
    <mergeCell ref="A22:E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"/>
  <sheetViews>
    <sheetView showGridLines="0" topLeftCell="A2" workbookViewId="0">
      <selection sqref="A1:L1"/>
    </sheetView>
  </sheetViews>
  <sheetFormatPr baseColWidth="10" defaultColWidth="8.83203125" defaultRowHeight="14"/>
  <cols>
    <col min="1" max="1" width="19" customWidth="1"/>
    <col min="2" max="2" width="16" customWidth="1"/>
    <col min="3" max="3" width="31" customWidth="1"/>
    <col min="4" max="5" width="39" customWidth="1"/>
    <col min="6" max="6" width="42" customWidth="1"/>
    <col min="7" max="7" width="32" customWidth="1"/>
    <col min="8" max="8" width="23" customWidth="1"/>
    <col min="9" max="9" width="38" customWidth="1"/>
    <col min="10" max="10" width="39" customWidth="1"/>
    <col min="11" max="11" width="43" customWidth="1"/>
    <col min="12" max="12" width="46" customWidth="1"/>
  </cols>
  <sheetData>
    <row r="1" spans="1:12" ht="34" customHeight="1">
      <c r="A1" s="23" t="s">
        <v>68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30" customHeight="1">
      <c r="A2" s="24" t="s">
        <v>69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4" spans="1:12" ht="42" customHeight="1">
      <c r="A4" s="9" t="s">
        <v>70</v>
      </c>
      <c r="B4" s="9" t="s">
        <v>71</v>
      </c>
      <c r="C4" s="9" t="s">
        <v>72</v>
      </c>
      <c r="D4" s="9" t="s">
        <v>73</v>
      </c>
      <c r="E4" s="9" t="s">
        <v>74</v>
      </c>
      <c r="F4" s="9" t="s">
        <v>75</v>
      </c>
      <c r="G4" s="9" t="s">
        <v>76</v>
      </c>
      <c r="H4" s="9" t="s">
        <v>77</v>
      </c>
      <c r="I4" s="9" t="s">
        <v>78</v>
      </c>
      <c r="J4" s="9" t="s">
        <v>79</v>
      </c>
      <c r="K4" s="9" t="s">
        <v>80</v>
      </c>
      <c r="L4" s="9" t="s">
        <v>81</v>
      </c>
    </row>
    <row r="5" spans="1:12" ht="112" customHeight="1">
      <c r="A5" s="3" t="s">
        <v>82</v>
      </c>
      <c r="B5" s="3" t="s">
        <v>83</v>
      </c>
      <c r="C5" s="3" t="s">
        <v>84</v>
      </c>
      <c r="D5" s="3" t="s">
        <v>85</v>
      </c>
      <c r="E5" s="3" t="s">
        <v>86</v>
      </c>
      <c r="F5" s="3" t="s">
        <v>87</v>
      </c>
      <c r="G5" s="3" t="s">
        <v>88</v>
      </c>
      <c r="H5" s="3" t="s">
        <v>89</v>
      </c>
      <c r="I5" s="3" t="s">
        <v>90</v>
      </c>
      <c r="J5" s="3" t="s">
        <v>91</v>
      </c>
      <c r="K5" s="3" t="s">
        <v>92</v>
      </c>
      <c r="L5" s="3" t="s">
        <v>93</v>
      </c>
    </row>
    <row r="6" spans="1:12" ht="112" customHeight="1">
      <c r="A6" s="3" t="s">
        <v>94</v>
      </c>
      <c r="B6" s="3" t="s">
        <v>83</v>
      </c>
      <c r="C6" s="3" t="s">
        <v>95</v>
      </c>
      <c r="D6" s="3" t="s">
        <v>96</v>
      </c>
      <c r="E6" s="3" t="s">
        <v>97</v>
      </c>
      <c r="F6" s="3" t="s">
        <v>98</v>
      </c>
      <c r="G6" s="3" t="s">
        <v>99</v>
      </c>
      <c r="H6" s="3" t="s">
        <v>89</v>
      </c>
      <c r="I6" s="3" t="s">
        <v>100</v>
      </c>
      <c r="J6" s="3" t="s">
        <v>101</v>
      </c>
      <c r="K6" s="3" t="s">
        <v>102</v>
      </c>
      <c r="L6" s="3" t="s">
        <v>103</v>
      </c>
    </row>
    <row r="7" spans="1:12" ht="112" customHeight="1">
      <c r="A7" s="3" t="s">
        <v>104</v>
      </c>
      <c r="B7" s="3" t="s">
        <v>83</v>
      </c>
      <c r="C7" s="3" t="s">
        <v>105</v>
      </c>
      <c r="D7" s="3" t="s">
        <v>106</v>
      </c>
      <c r="E7" s="3" t="s">
        <v>107</v>
      </c>
      <c r="F7" s="3" t="s">
        <v>108</v>
      </c>
      <c r="G7" s="3" t="s">
        <v>109</v>
      </c>
      <c r="H7" s="3" t="s">
        <v>89</v>
      </c>
      <c r="I7" s="3" t="s">
        <v>110</v>
      </c>
      <c r="J7" s="3" t="s">
        <v>111</v>
      </c>
      <c r="K7" s="3" t="s">
        <v>112</v>
      </c>
      <c r="L7" s="3" t="s">
        <v>113</v>
      </c>
    </row>
    <row r="8" spans="1:12" ht="112" customHeight="1">
      <c r="A8" s="3" t="s">
        <v>114</v>
      </c>
      <c r="B8" s="3" t="s">
        <v>115</v>
      </c>
      <c r="C8" s="3" t="s">
        <v>116</v>
      </c>
      <c r="D8" s="3" t="s">
        <v>117</v>
      </c>
      <c r="E8" s="3" t="s">
        <v>118</v>
      </c>
      <c r="F8" s="3" t="s">
        <v>119</v>
      </c>
      <c r="G8" s="3" t="s">
        <v>120</v>
      </c>
      <c r="H8" s="3" t="s">
        <v>121</v>
      </c>
      <c r="I8" s="3" t="s">
        <v>122</v>
      </c>
      <c r="J8" s="3" t="s">
        <v>123</v>
      </c>
      <c r="K8" s="3" t="s">
        <v>124</v>
      </c>
      <c r="L8" s="3" t="s">
        <v>125</v>
      </c>
    </row>
    <row r="9" spans="1:12" ht="112" customHeight="1">
      <c r="A9" s="3" t="s">
        <v>126</v>
      </c>
      <c r="B9" s="3" t="s">
        <v>115</v>
      </c>
      <c r="C9" s="3" t="s">
        <v>127</v>
      </c>
      <c r="D9" s="3" t="s">
        <v>128</v>
      </c>
      <c r="E9" s="3" t="s">
        <v>129</v>
      </c>
      <c r="F9" s="3" t="s">
        <v>130</v>
      </c>
      <c r="G9" s="3" t="s">
        <v>131</v>
      </c>
      <c r="H9" s="3" t="s">
        <v>132</v>
      </c>
      <c r="I9" s="3" t="s">
        <v>133</v>
      </c>
      <c r="J9" s="3" t="s">
        <v>134</v>
      </c>
      <c r="K9" s="3" t="s">
        <v>135</v>
      </c>
      <c r="L9" s="3" t="s">
        <v>136</v>
      </c>
    </row>
  </sheetData>
  <mergeCells count="2">
    <mergeCell ref="A1:L1"/>
    <mergeCell ref="A2:L2"/>
  </mergeCells>
  <conditionalFormatting sqref="B5:B9">
    <cfRule type="containsText" dxfId="5" priority="1" operator="containsText" text="Прямой"/>
    <cfRule type="containsText" dxfId="4" priority="2" operator="containsText" text="Косвенный"/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1"/>
  <sheetViews>
    <sheetView showGridLines="0" topLeftCell="A7" zoomScale="144" workbookViewId="0">
      <selection sqref="A1:K1"/>
    </sheetView>
  </sheetViews>
  <sheetFormatPr baseColWidth="10" defaultColWidth="8.83203125" defaultRowHeight="14"/>
  <cols>
    <col min="1" max="1" width="19" customWidth="1"/>
    <col min="2" max="2" width="27" customWidth="1"/>
    <col min="3" max="3" width="37" customWidth="1"/>
    <col min="4" max="4" width="14" customWidth="1"/>
    <col min="5" max="5" width="12" customWidth="1"/>
    <col min="6" max="6" width="15" customWidth="1"/>
    <col min="7" max="7" width="20" customWidth="1"/>
    <col min="8" max="8" width="25" customWidth="1"/>
    <col min="9" max="9" width="30" customWidth="1"/>
    <col min="10" max="10" width="47" customWidth="1"/>
    <col min="11" max="11" width="48" customWidth="1"/>
  </cols>
  <sheetData>
    <row r="1" spans="1:11" ht="34" customHeight="1">
      <c r="A1" s="23" t="s">
        <v>137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30" customHeight="1">
      <c r="A2" s="24" t="s">
        <v>138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4" spans="1:11" ht="46" customHeight="1">
      <c r="A4" s="9" t="s">
        <v>70</v>
      </c>
      <c r="B4" s="9" t="s">
        <v>139</v>
      </c>
      <c r="C4" s="9" t="s">
        <v>140</v>
      </c>
      <c r="D4" s="9" t="s">
        <v>141</v>
      </c>
      <c r="E4" s="9" t="s">
        <v>142</v>
      </c>
      <c r="F4" s="9" t="s">
        <v>143</v>
      </c>
      <c r="G4" s="9" t="s">
        <v>144</v>
      </c>
      <c r="H4" s="9" t="s">
        <v>145</v>
      </c>
      <c r="I4" s="9" t="s">
        <v>146</v>
      </c>
      <c r="J4" s="9" t="s">
        <v>147</v>
      </c>
      <c r="K4" s="9" t="s">
        <v>42</v>
      </c>
    </row>
    <row r="5" spans="1:11" ht="78" customHeight="1">
      <c r="A5" s="3" t="s">
        <v>82</v>
      </c>
      <c r="B5" s="3" t="s">
        <v>148</v>
      </c>
      <c r="C5" s="3" t="s">
        <v>149</v>
      </c>
      <c r="D5" s="10">
        <v>10333</v>
      </c>
      <c r="E5" s="3" t="s">
        <v>150</v>
      </c>
      <c r="F5" s="3" t="s">
        <v>151</v>
      </c>
      <c r="G5" s="3">
        <v>1</v>
      </c>
      <c r="H5" s="11">
        <f>IF(F5="год",D5/G5,D5*G5)</f>
        <v>10333</v>
      </c>
      <c r="I5" s="3" t="s">
        <v>152</v>
      </c>
      <c r="J5" s="3" t="s">
        <v>153</v>
      </c>
      <c r="K5" s="3" t="s">
        <v>154</v>
      </c>
    </row>
    <row r="6" spans="1:11" ht="78" customHeight="1">
      <c r="A6" s="3" t="s">
        <v>94</v>
      </c>
      <c r="B6" s="3" t="s">
        <v>155</v>
      </c>
      <c r="C6" s="3" t="s">
        <v>156</v>
      </c>
      <c r="D6" s="10">
        <v>1290</v>
      </c>
      <c r="E6" s="3" t="s">
        <v>150</v>
      </c>
      <c r="F6" s="3" t="s">
        <v>157</v>
      </c>
      <c r="G6" s="3">
        <v>8</v>
      </c>
      <c r="H6" s="11">
        <f>IF(F6="год",D6/G6,D6*G6)</f>
        <v>10320</v>
      </c>
      <c r="I6" s="3" t="s">
        <v>158</v>
      </c>
      <c r="J6" s="3" t="s">
        <v>159</v>
      </c>
      <c r="K6" s="3" t="s">
        <v>103</v>
      </c>
    </row>
    <row r="7" spans="1:11" ht="78" customHeight="1">
      <c r="A7" s="3" t="s">
        <v>104</v>
      </c>
      <c r="B7" s="3" t="s">
        <v>160</v>
      </c>
      <c r="C7" s="3" t="s">
        <v>161</v>
      </c>
      <c r="D7" s="10">
        <v>250</v>
      </c>
      <c r="E7" s="3" t="s">
        <v>162</v>
      </c>
      <c r="F7" s="3" t="s">
        <v>157</v>
      </c>
      <c r="G7" s="3">
        <v>8</v>
      </c>
      <c r="H7" s="11">
        <f>IF(F7="год",D7/G7,D7*G7)</f>
        <v>2000</v>
      </c>
      <c r="I7" s="3" t="s">
        <v>163</v>
      </c>
      <c r="J7" s="3" t="s">
        <v>164</v>
      </c>
      <c r="K7" s="3" t="s">
        <v>165</v>
      </c>
    </row>
    <row r="8" spans="1:11" ht="78" customHeight="1">
      <c r="A8" s="3" t="s">
        <v>114</v>
      </c>
      <c r="B8" s="3" t="s">
        <v>166</v>
      </c>
      <c r="C8" s="3" t="s">
        <v>167</v>
      </c>
      <c r="D8" s="10">
        <v>1990</v>
      </c>
      <c r="E8" s="3" t="s">
        <v>150</v>
      </c>
      <c r="F8" s="3" t="s">
        <v>168</v>
      </c>
      <c r="G8" s="3">
        <v>12</v>
      </c>
      <c r="H8" s="11">
        <f>IF(F8="год",D8/G8,D8*G8)</f>
        <v>165.83333333333334</v>
      </c>
      <c r="I8" s="3" t="s">
        <v>169</v>
      </c>
      <c r="J8" s="3" t="s">
        <v>170</v>
      </c>
      <c r="K8" s="3" t="s">
        <v>125</v>
      </c>
    </row>
    <row r="9" spans="1:11" ht="78" customHeight="1">
      <c r="A9" s="3" t="s">
        <v>126</v>
      </c>
      <c r="B9" s="3" t="s">
        <v>166</v>
      </c>
      <c r="C9" s="3" t="s">
        <v>171</v>
      </c>
      <c r="D9" s="10">
        <v>4490</v>
      </c>
      <c r="E9" s="3" t="s">
        <v>150</v>
      </c>
      <c r="F9" s="3" t="s">
        <v>168</v>
      </c>
      <c r="G9" s="3">
        <v>12</v>
      </c>
      <c r="H9" s="11">
        <f>IF(F9="год",D9/G9,D9*G9)</f>
        <v>374.16666666666669</v>
      </c>
      <c r="I9" s="3" t="s">
        <v>172</v>
      </c>
      <c r="J9" s="3" t="s">
        <v>173</v>
      </c>
      <c r="K9" s="3" t="s">
        <v>136</v>
      </c>
    </row>
    <row r="11" spans="1:11" ht="46" customHeight="1">
      <c r="A11" s="26" t="s">
        <v>174</v>
      </c>
      <c r="B11" s="27"/>
      <c r="C11" s="27"/>
      <c r="D11" s="27"/>
      <c r="E11" s="27"/>
      <c r="F11" s="27"/>
      <c r="G11" s="27"/>
      <c r="H11" s="27"/>
      <c r="I11" s="27"/>
      <c r="J11" s="27"/>
      <c r="K11" s="28"/>
    </row>
  </sheetData>
  <mergeCells count="3">
    <mergeCell ref="A1:K1"/>
    <mergeCell ref="A2:K2"/>
    <mergeCell ref="A11:K11"/>
  </mergeCells>
  <pageMargins left="0.7" right="0.7" top="0.75" bottom="0.75" header="0.3" footer="0.3"/>
  <drawing r:id="rId1"/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9"/>
  <sheetViews>
    <sheetView showGridLines="0" workbookViewId="0">
      <selection sqref="A1:I1"/>
    </sheetView>
  </sheetViews>
  <sheetFormatPr baseColWidth="10" defaultColWidth="8.83203125" defaultRowHeight="14"/>
  <cols>
    <col min="1" max="1" width="19" customWidth="1"/>
    <col min="2" max="2" width="16" customWidth="1"/>
    <col min="3" max="5" width="39" customWidth="1"/>
    <col min="6" max="6" width="42" customWidth="1"/>
    <col min="7" max="7" width="28" customWidth="1"/>
    <col min="8" max="8" width="34" customWidth="1"/>
    <col min="9" max="9" width="46" customWidth="1"/>
  </cols>
  <sheetData>
    <row r="1" spans="1:9" ht="34" customHeight="1">
      <c r="A1" s="23" t="s">
        <v>175</v>
      </c>
      <c r="B1" s="23"/>
      <c r="C1" s="23"/>
      <c r="D1" s="23"/>
      <c r="E1" s="23"/>
      <c r="F1" s="23"/>
      <c r="G1" s="23"/>
      <c r="H1" s="23"/>
      <c r="I1" s="23"/>
    </row>
    <row r="2" spans="1:9" ht="30" customHeight="1">
      <c r="A2" s="24" t="s">
        <v>176</v>
      </c>
      <c r="B2" s="24"/>
      <c r="C2" s="24"/>
      <c r="D2" s="24"/>
      <c r="E2" s="24"/>
      <c r="F2" s="24"/>
      <c r="G2" s="24"/>
      <c r="H2" s="24"/>
      <c r="I2" s="24"/>
    </row>
    <row r="4" spans="1:9" ht="44" customHeight="1">
      <c r="A4" s="9" t="s">
        <v>70</v>
      </c>
      <c r="B4" s="9" t="s">
        <v>71</v>
      </c>
      <c r="C4" s="9" t="s">
        <v>177</v>
      </c>
      <c r="D4" s="9" t="s">
        <v>178</v>
      </c>
      <c r="E4" s="9" t="s">
        <v>179</v>
      </c>
      <c r="F4" s="9" t="s">
        <v>180</v>
      </c>
      <c r="G4" s="9" t="s">
        <v>181</v>
      </c>
      <c r="H4" s="9" t="s">
        <v>182</v>
      </c>
      <c r="I4" s="9" t="s">
        <v>183</v>
      </c>
    </row>
    <row r="5" spans="1:9" ht="104" customHeight="1">
      <c r="A5" s="3" t="s">
        <v>82</v>
      </c>
      <c r="B5" s="3" t="s">
        <v>83</v>
      </c>
      <c r="C5" s="3" t="s">
        <v>184</v>
      </c>
      <c r="D5" s="3" t="s">
        <v>185</v>
      </c>
      <c r="E5" s="3" t="s">
        <v>186</v>
      </c>
      <c r="F5" s="3" t="s">
        <v>187</v>
      </c>
      <c r="G5" s="3" t="s">
        <v>188</v>
      </c>
      <c r="H5" s="3" t="s">
        <v>189</v>
      </c>
      <c r="I5" s="3" t="s">
        <v>190</v>
      </c>
    </row>
    <row r="6" spans="1:9" ht="104" customHeight="1">
      <c r="A6" s="3" t="s">
        <v>94</v>
      </c>
      <c r="B6" s="3" t="s">
        <v>83</v>
      </c>
      <c r="C6" s="3" t="s">
        <v>191</v>
      </c>
      <c r="D6" s="3" t="s">
        <v>192</v>
      </c>
      <c r="E6" s="3" t="s">
        <v>193</v>
      </c>
      <c r="F6" s="3" t="s">
        <v>194</v>
      </c>
      <c r="G6" s="3" t="s">
        <v>195</v>
      </c>
      <c r="H6" s="3" t="s">
        <v>196</v>
      </c>
      <c r="I6" s="3" t="s">
        <v>197</v>
      </c>
    </row>
    <row r="7" spans="1:9" ht="104" customHeight="1">
      <c r="A7" s="3" t="s">
        <v>104</v>
      </c>
      <c r="B7" s="3" t="s">
        <v>83</v>
      </c>
      <c r="C7" s="3" t="s">
        <v>198</v>
      </c>
      <c r="D7" s="3" t="s">
        <v>199</v>
      </c>
      <c r="E7" s="3" t="s">
        <v>200</v>
      </c>
      <c r="F7" s="3" t="s">
        <v>201</v>
      </c>
      <c r="G7" s="3" t="s">
        <v>202</v>
      </c>
      <c r="H7" s="3" t="s">
        <v>109</v>
      </c>
      <c r="I7" s="3" t="s">
        <v>203</v>
      </c>
    </row>
    <row r="8" spans="1:9" ht="104" customHeight="1">
      <c r="A8" s="3" t="s">
        <v>114</v>
      </c>
      <c r="B8" s="3" t="s">
        <v>115</v>
      </c>
      <c r="C8" s="3" t="s">
        <v>204</v>
      </c>
      <c r="D8" s="3" t="s">
        <v>205</v>
      </c>
      <c r="E8" s="3" t="s">
        <v>206</v>
      </c>
      <c r="F8" s="3" t="s">
        <v>207</v>
      </c>
      <c r="G8" s="3" t="s">
        <v>208</v>
      </c>
      <c r="H8" s="3" t="s">
        <v>209</v>
      </c>
      <c r="I8" s="3" t="s">
        <v>210</v>
      </c>
    </row>
    <row r="9" spans="1:9" ht="104" customHeight="1">
      <c r="A9" s="3" t="s">
        <v>126</v>
      </c>
      <c r="B9" s="3" t="s">
        <v>115</v>
      </c>
      <c r="C9" s="3" t="s">
        <v>211</v>
      </c>
      <c r="D9" s="3" t="s">
        <v>212</v>
      </c>
      <c r="E9" s="3" t="s">
        <v>213</v>
      </c>
      <c r="F9" s="3" t="s">
        <v>214</v>
      </c>
      <c r="G9" s="3" t="s">
        <v>215</v>
      </c>
      <c r="H9" s="3" t="s">
        <v>216</v>
      </c>
      <c r="I9" s="3" t="s">
        <v>217</v>
      </c>
    </row>
  </sheetData>
  <mergeCells count="2">
    <mergeCell ref="A1:I1"/>
    <mergeCell ref="A2:I2"/>
  </mergeCells>
  <conditionalFormatting sqref="B5:B9">
    <cfRule type="containsText" dxfId="3" priority="1" operator="containsText" text="Прямой"/>
    <cfRule type="containsText" dxfId="2" priority="2" operator="containsText" text="Косвенный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6"/>
  <sheetViews>
    <sheetView showGridLines="0" workbookViewId="0">
      <selection sqref="A1:H1"/>
    </sheetView>
  </sheetViews>
  <sheetFormatPr baseColWidth="10" defaultColWidth="8.83203125" defaultRowHeight="14"/>
  <cols>
    <col min="1" max="1" width="24" customWidth="1"/>
    <col min="2" max="2" width="12" customWidth="1"/>
    <col min="3" max="4" width="18" customWidth="1"/>
    <col min="5" max="5" width="20" customWidth="1"/>
    <col min="6" max="6" width="21" customWidth="1"/>
    <col min="7" max="7" width="18" customWidth="1"/>
    <col min="8" max="8" width="50" customWidth="1"/>
  </cols>
  <sheetData>
    <row r="1" spans="1:8" ht="34" customHeight="1">
      <c r="A1" s="23" t="s">
        <v>218</v>
      </c>
      <c r="B1" s="23"/>
      <c r="C1" s="23"/>
      <c r="D1" s="23"/>
      <c r="E1" s="23"/>
      <c r="F1" s="23"/>
      <c r="G1" s="23"/>
      <c r="H1" s="23"/>
    </row>
    <row r="2" spans="1:8" ht="30" customHeight="1">
      <c r="A2" s="24" t="s">
        <v>219</v>
      </c>
      <c r="B2" s="24"/>
      <c r="C2" s="24"/>
      <c r="D2" s="24"/>
      <c r="E2" s="24"/>
      <c r="F2" s="24"/>
      <c r="G2" s="24"/>
      <c r="H2" s="24"/>
    </row>
    <row r="4" spans="1:8">
      <c r="A4" s="1" t="s">
        <v>38</v>
      </c>
      <c r="B4" s="1" t="s">
        <v>39</v>
      </c>
      <c r="C4" s="1" t="s">
        <v>82</v>
      </c>
      <c r="D4" s="1" t="s">
        <v>94</v>
      </c>
      <c r="E4" s="1" t="s">
        <v>104</v>
      </c>
      <c r="F4" s="1" t="s">
        <v>114</v>
      </c>
      <c r="G4" s="1" t="s">
        <v>126</v>
      </c>
      <c r="H4" s="1" t="s">
        <v>220</v>
      </c>
    </row>
    <row r="5" spans="1:8" ht="46" customHeight="1">
      <c r="A5" s="2" t="s">
        <v>43</v>
      </c>
      <c r="B5" s="5">
        <v>0.2</v>
      </c>
      <c r="C5" s="2">
        <v>5</v>
      </c>
      <c r="D5" s="2">
        <v>5</v>
      </c>
      <c r="E5" s="2">
        <v>5</v>
      </c>
      <c r="F5" s="2">
        <v>4</v>
      </c>
      <c r="G5" s="2">
        <v>4</v>
      </c>
      <c r="H5" s="2" t="s">
        <v>221</v>
      </c>
    </row>
    <row r="6" spans="1:8" ht="46" customHeight="1">
      <c r="A6" s="3" t="s">
        <v>47</v>
      </c>
      <c r="B6" s="6">
        <v>0.2</v>
      </c>
      <c r="C6" s="3">
        <v>5</v>
      </c>
      <c r="D6" s="3">
        <v>5</v>
      </c>
      <c r="E6" s="3">
        <v>5</v>
      </c>
      <c r="F6" s="3">
        <v>2</v>
      </c>
      <c r="G6" s="3">
        <v>1</v>
      </c>
      <c r="H6" s="3" t="s">
        <v>222</v>
      </c>
    </row>
    <row r="7" spans="1:8" ht="46" customHeight="1">
      <c r="A7" s="3" t="s">
        <v>51</v>
      </c>
      <c r="B7" s="6">
        <v>0.2</v>
      </c>
      <c r="C7" s="3">
        <v>5</v>
      </c>
      <c r="D7" s="3">
        <v>4</v>
      </c>
      <c r="E7" s="3">
        <v>5</v>
      </c>
      <c r="F7" s="3">
        <v>5</v>
      </c>
      <c r="G7" s="3">
        <v>5</v>
      </c>
      <c r="H7" s="3" t="s">
        <v>223</v>
      </c>
    </row>
    <row r="8" spans="1:8" ht="46" customHeight="1">
      <c r="A8" s="3" t="s">
        <v>55</v>
      </c>
      <c r="B8" s="6">
        <v>0.15</v>
      </c>
      <c r="C8" s="3">
        <v>5</v>
      </c>
      <c r="D8" s="3">
        <v>5</v>
      </c>
      <c r="E8" s="3">
        <v>5</v>
      </c>
      <c r="F8" s="3">
        <v>4</v>
      </c>
      <c r="G8" s="3">
        <v>5</v>
      </c>
      <c r="H8" s="3" t="s">
        <v>224</v>
      </c>
    </row>
    <row r="9" spans="1:8" ht="46" customHeight="1">
      <c r="A9" s="3" t="s">
        <v>59</v>
      </c>
      <c r="B9" s="6">
        <v>0.15</v>
      </c>
      <c r="C9" s="3">
        <v>3</v>
      </c>
      <c r="D9" s="3">
        <v>5</v>
      </c>
      <c r="E9" s="3">
        <v>3</v>
      </c>
      <c r="F9" s="3">
        <v>3</v>
      </c>
      <c r="G9" s="3">
        <v>5</v>
      </c>
      <c r="H9" s="3" t="s">
        <v>225</v>
      </c>
    </row>
    <row r="10" spans="1:8" ht="46" customHeight="1">
      <c r="A10" s="4" t="s">
        <v>63</v>
      </c>
      <c r="B10" s="7">
        <v>0.1</v>
      </c>
      <c r="C10" s="4">
        <v>5</v>
      </c>
      <c r="D10" s="4">
        <v>5</v>
      </c>
      <c r="E10" s="4">
        <v>4</v>
      </c>
      <c r="F10" s="4">
        <v>5</v>
      </c>
      <c r="G10" s="4">
        <v>5</v>
      </c>
      <c r="H10" s="4" t="s">
        <v>226</v>
      </c>
    </row>
    <row r="11" spans="1:8">
      <c r="A11" s="8"/>
      <c r="B11" s="8"/>
      <c r="C11" s="8"/>
      <c r="D11" s="8"/>
      <c r="E11" s="8"/>
      <c r="F11" s="8"/>
      <c r="G11" s="8"/>
      <c r="H11" s="8"/>
    </row>
    <row r="12" spans="1:8" ht="15">
      <c r="A12" s="12" t="s">
        <v>227</v>
      </c>
      <c r="B12" s="12"/>
      <c r="C12" s="17">
        <f>SUMPRODUCT($B$5:$B$10,C$5:C$10)</f>
        <v>4.7</v>
      </c>
      <c r="D12" s="17">
        <f>SUMPRODUCT($B$5:$B$10,D$5:D$10)</f>
        <v>4.8</v>
      </c>
      <c r="E12" s="17">
        <f>SUMPRODUCT($B$5:$B$10,E$5:E$10)</f>
        <v>4.6000000000000005</v>
      </c>
      <c r="F12" s="17">
        <f>SUMPRODUCT($B$5:$B$10,F$5:F$10)</f>
        <v>3.75</v>
      </c>
      <c r="G12" s="17">
        <f>SUMPRODUCT($B$5:$B$10,G$5:G$10)</f>
        <v>4</v>
      </c>
      <c r="H12" s="8"/>
    </row>
    <row r="13" spans="1:8" ht="15">
      <c r="A13" s="13" t="s">
        <v>228</v>
      </c>
      <c r="B13" s="13"/>
      <c r="C13" s="15">
        <f>1+COUNTIF($C$12:$G$12,"&gt;"&amp;C12)</f>
        <v>2</v>
      </c>
      <c r="D13" s="15">
        <f>1+COUNTIF($C$12:$G$12,"&gt;"&amp;D12)</f>
        <v>1</v>
      </c>
      <c r="E13" s="15">
        <f>1+COUNTIF($C$12:$G$12,"&gt;"&amp;E12)</f>
        <v>3</v>
      </c>
      <c r="F13" s="15">
        <f>1+COUNTIF($C$12:$G$12,"&gt;"&amp;F12)</f>
        <v>5</v>
      </c>
      <c r="G13" s="15">
        <f>1+COUNTIF($C$12:$G$12,"&gt;"&amp;G12)</f>
        <v>4</v>
      </c>
      <c r="H13" s="8"/>
    </row>
    <row r="14" spans="1:8" ht="15">
      <c r="A14" s="14" t="s">
        <v>229</v>
      </c>
      <c r="B14" s="14"/>
      <c r="C14" s="16" t="str">
        <f>IF(C12&gt;=4.5,"ОЧЕНЬ ВЫСОКОЕ",IF(C12&gt;=3.75,"ВЫСОКОЕ",IF(C12&gt;=3,"СРЕДНЕЕ","НИЗКОЕ")))</f>
        <v>ОЧЕНЬ ВЫСОКОЕ</v>
      </c>
      <c r="D14" s="16" t="str">
        <f>IF(D12&gt;=4.5,"ОЧЕНЬ ВЫСОКОЕ",IF(D12&gt;=3.75,"ВЫСОКОЕ",IF(D12&gt;=3,"СРЕДНЕЕ","НИЗКОЕ")))</f>
        <v>ОЧЕНЬ ВЫСОКОЕ</v>
      </c>
      <c r="E14" s="16" t="str">
        <f>IF(E12&gt;=4.5,"ОЧЕНЬ ВЫСОКОЕ",IF(E12&gt;=3.75,"ВЫСОКОЕ",IF(E12&gt;=3,"СРЕДНЕЕ","НИЗКОЕ")))</f>
        <v>ОЧЕНЬ ВЫСОКОЕ</v>
      </c>
      <c r="F14" s="16" t="str">
        <f>IF(F12&gt;=4.5,"ОЧЕНЬ ВЫСОКОЕ",IF(F12&gt;=3.75,"ВЫСОКОЕ",IF(F12&gt;=3,"СРЕДНЕЕ","НИЗКОЕ")))</f>
        <v>ВЫСОКОЕ</v>
      </c>
      <c r="G14" s="16" t="str">
        <f>IF(G12&gt;=4.5,"ОЧЕНЬ ВЫСОКОЕ",IF(G12&gt;=3.75,"ВЫСОКОЕ",IF(G12&gt;=3,"СРЕДНЕЕ","НИЗКОЕ")))</f>
        <v>ВЫСОКОЕ</v>
      </c>
      <c r="H14" s="18"/>
    </row>
    <row r="16" spans="1:8" ht="42" customHeight="1">
      <c r="A16" s="26" t="s">
        <v>230</v>
      </c>
      <c r="B16" s="27"/>
      <c r="C16" s="27"/>
      <c r="D16" s="27"/>
      <c r="E16" s="27"/>
      <c r="F16" s="27"/>
      <c r="G16" s="27"/>
      <c r="H16" s="28"/>
    </row>
  </sheetData>
  <mergeCells count="3">
    <mergeCell ref="A1:H1"/>
    <mergeCell ref="A2:H2"/>
    <mergeCell ref="A16:H16"/>
  </mergeCells>
  <conditionalFormatting sqref="C14:G14">
    <cfRule type="containsText" dxfId="1" priority="1" operator="containsText" text="ОЧЕНЬ"/>
    <cfRule type="containsText" dxfId="0" priority="2" operator="containsText" text="ВЫСОКОЕ"/>
  </conditionalFormatting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5"/>
  <sheetViews>
    <sheetView showGridLines="0" tabSelected="1" topLeftCell="A11" zoomScale="88" workbookViewId="0">
      <selection sqref="A1:J1"/>
    </sheetView>
  </sheetViews>
  <sheetFormatPr baseColWidth="10" defaultColWidth="8.83203125" defaultRowHeight="14"/>
  <cols>
    <col min="1" max="1" width="12" customWidth="1"/>
    <col min="2" max="2" width="23" customWidth="1"/>
    <col min="3" max="3" width="21" customWidth="1"/>
    <col min="4" max="4" width="19" customWidth="1"/>
    <col min="5" max="5" width="15" customWidth="1"/>
    <col min="6" max="6" width="25" customWidth="1"/>
    <col min="7" max="7" width="4" customWidth="1"/>
    <col min="8" max="8" width="23" customWidth="1"/>
    <col min="9" max="9" width="14" customWidth="1"/>
    <col min="10" max="10" width="12" customWidth="1"/>
  </cols>
  <sheetData>
    <row r="1" spans="1:10" ht="34" customHeight="1">
      <c r="A1" s="23" t="s">
        <v>231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30" customHeight="1">
      <c r="A2" s="24" t="s">
        <v>232</v>
      </c>
      <c r="B2" s="24"/>
      <c r="C2" s="24"/>
      <c r="D2" s="24"/>
      <c r="E2" s="24"/>
      <c r="F2" s="24"/>
      <c r="G2" s="24"/>
      <c r="H2" s="24"/>
      <c r="I2" s="24"/>
      <c r="J2" s="24"/>
    </row>
    <row r="4" spans="1:10" ht="15">
      <c r="A4" s="29" t="s">
        <v>233</v>
      </c>
      <c r="B4" s="30"/>
      <c r="C4" s="29" t="s">
        <v>234</v>
      </c>
      <c r="D4" s="30"/>
      <c r="E4" s="29" t="s">
        <v>235</v>
      </c>
      <c r="F4" s="30"/>
    </row>
    <row r="5" spans="1:10">
      <c r="A5" s="31">
        <f>COUNTIF(Конкуренты!$B$5:$B$9,"Прямой")</f>
        <v>3</v>
      </c>
      <c r="B5" s="32"/>
      <c r="C5" s="31">
        <f>COUNTIF(Конкуренты!$B$5:$B$9,"Косвенный")</f>
        <v>2</v>
      </c>
      <c r="D5" s="32"/>
      <c r="E5" s="31" t="str">
        <f>INDEX(Оценка!$C$4:$G$4,1,MATCH(MAX(Оценка!$C$12:$G$12),Оценка!$C$12:$G$12,0))</f>
        <v>Инглекс</v>
      </c>
      <c r="F5" s="32"/>
    </row>
    <row r="6" spans="1:10">
      <c r="A6" s="33"/>
      <c r="B6" s="34"/>
      <c r="C6" s="33"/>
      <c r="D6" s="34"/>
      <c r="E6" s="33"/>
      <c r="F6" s="34"/>
    </row>
    <row r="8" spans="1:10" ht="24" customHeight="1">
      <c r="A8" s="35" t="s">
        <v>236</v>
      </c>
      <c r="B8" s="35"/>
      <c r="C8" s="35"/>
      <c r="D8" s="35"/>
      <c r="E8" s="35"/>
      <c r="F8" s="35"/>
    </row>
    <row r="9" spans="1:10" ht="54" customHeight="1">
      <c r="A9" s="2" t="s">
        <v>237</v>
      </c>
      <c r="B9" s="36" t="s">
        <v>238</v>
      </c>
      <c r="C9" s="36"/>
      <c r="D9" s="36" t="s">
        <v>239</v>
      </c>
      <c r="E9" s="36"/>
      <c r="F9" s="36"/>
    </row>
    <row r="10" spans="1:10" ht="54" customHeight="1">
      <c r="A10" s="3" t="s">
        <v>240</v>
      </c>
      <c r="B10" s="37" t="s">
        <v>241</v>
      </c>
      <c r="C10" s="37"/>
      <c r="D10" s="37" t="s">
        <v>242</v>
      </c>
      <c r="E10" s="37"/>
      <c r="F10" s="37"/>
    </row>
    <row r="11" spans="1:10" ht="54" customHeight="1">
      <c r="A11" s="3" t="s">
        <v>243</v>
      </c>
      <c r="B11" s="37" t="s">
        <v>244</v>
      </c>
      <c r="C11" s="37"/>
      <c r="D11" s="37" t="s">
        <v>245</v>
      </c>
      <c r="E11" s="37"/>
      <c r="F11" s="37"/>
    </row>
    <row r="12" spans="1:10" ht="54" customHeight="1">
      <c r="A12" s="4" t="s">
        <v>246</v>
      </c>
      <c r="B12" s="38" t="s">
        <v>247</v>
      </c>
      <c r="C12" s="38"/>
      <c r="D12" s="38" t="s">
        <v>248</v>
      </c>
      <c r="E12" s="38"/>
      <c r="F12" s="38"/>
    </row>
    <row r="14" spans="1:10" ht="24" customHeight="1">
      <c r="A14" s="39" t="s">
        <v>249</v>
      </c>
      <c r="B14" s="39"/>
      <c r="C14" s="39"/>
      <c r="D14" s="39"/>
      <c r="E14" s="39"/>
      <c r="F14" s="39"/>
    </row>
    <row r="15" spans="1:10" ht="34" customHeight="1">
      <c r="A15" s="40" t="s">
        <v>250</v>
      </c>
      <c r="B15" s="41"/>
      <c r="C15" s="41"/>
      <c r="D15" s="41"/>
      <c r="E15" s="41"/>
      <c r="F15" s="42"/>
    </row>
    <row r="16" spans="1:10" ht="34" customHeight="1">
      <c r="A16" s="43"/>
      <c r="B16" s="44"/>
      <c r="C16" s="44"/>
      <c r="D16" s="44"/>
      <c r="E16" s="44"/>
      <c r="F16" s="45"/>
    </row>
    <row r="17" spans="1:9" ht="34" customHeight="1">
      <c r="A17" s="43"/>
      <c r="B17" s="44"/>
      <c r="C17" s="44"/>
      <c r="D17" s="44"/>
      <c r="E17" s="44"/>
      <c r="F17" s="45"/>
    </row>
    <row r="18" spans="1:9" ht="34" customHeight="1">
      <c r="A18" s="46"/>
      <c r="B18" s="47"/>
      <c r="C18" s="47"/>
      <c r="D18" s="47"/>
      <c r="E18" s="47"/>
      <c r="F18" s="48"/>
    </row>
    <row r="20" spans="1:9" ht="15">
      <c r="A20" s="49" t="s">
        <v>251</v>
      </c>
      <c r="B20" s="49"/>
      <c r="C20" s="49"/>
      <c r="D20" s="19" t="s">
        <v>252</v>
      </c>
      <c r="E20" s="19" t="s">
        <v>253</v>
      </c>
      <c r="F20" s="19" t="s">
        <v>254</v>
      </c>
      <c r="G20" s="8"/>
      <c r="H20" s="1" t="s">
        <v>70</v>
      </c>
      <c r="I20" s="1" t="s">
        <v>255</v>
      </c>
    </row>
    <row r="21" spans="1:9" ht="32" customHeight="1">
      <c r="A21" s="36" t="s">
        <v>256</v>
      </c>
      <c r="B21" s="36"/>
      <c r="C21" s="36"/>
      <c r="D21" s="2" t="s">
        <v>257</v>
      </c>
      <c r="E21" s="2" t="s">
        <v>258</v>
      </c>
      <c r="F21" s="2" t="s">
        <v>259</v>
      </c>
      <c r="G21" s="8"/>
      <c r="H21" s="2" t="str">
        <f>Оценка!C$4</f>
        <v>Skyeng</v>
      </c>
      <c r="I21" s="20">
        <f>Оценка!C$12</f>
        <v>4.7</v>
      </c>
    </row>
    <row r="22" spans="1:9" ht="32" customHeight="1">
      <c r="A22" s="37" t="s">
        <v>260</v>
      </c>
      <c r="B22" s="37"/>
      <c r="C22" s="37"/>
      <c r="D22" s="3" t="s">
        <v>257</v>
      </c>
      <c r="E22" s="3" t="s">
        <v>261</v>
      </c>
      <c r="F22" s="3" t="s">
        <v>262</v>
      </c>
      <c r="G22" s="8"/>
      <c r="H22" s="3" t="str">
        <f>Оценка!D$4</f>
        <v>Инглекс</v>
      </c>
      <c r="I22" s="21">
        <f>Оценка!D$12</f>
        <v>4.8</v>
      </c>
    </row>
    <row r="23" spans="1:9" ht="32" customHeight="1">
      <c r="A23" s="37" t="s">
        <v>263</v>
      </c>
      <c r="B23" s="37"/>
      <c r="C23" s="37"/>
      <c r="D23" s="3" t="s">
        <v>257</v>
      </c>
      <c r="E23" s="3" t="s">
        <v>258</v>
      </c>
      <c r="F23" s="3" t="s">
        <v>264</v>
      </c>
      <c r="G23" s="8"/>
      <c r="H23" s="3" t="str">
        <f>Оценка!E$4</f>
        <v>EnglishDom</v>
      </c>
      <c r="I23" s="21">
        <f>Оценка!E$12</f>
        <v>4.6000000000000005</v>
      </c>
    </row>
    <row r="24" spans="1:9" ht="32" customHeight="1">
      <c r="A24" s="38" t="s">
        <v>265</v>
      </c>
      <c r="B24" s="38"/>
      <c r="C24" s="38"/>
      <c r="D24" s="4" t="s">
        <v>266</v>
      </c>
      <c r="E24" s="4" t="s">
        <v>267</v>
      </c>
      <c r="F24" s="4" t="s">
        <v>268</v>
      </c>
      <c r="G24" s="8"/>
      <c r="H24" s="3" t="str">
        <f>Оценка!F$4</f>
        <v>Puzzle English</v>
      </c>
      <c r="I24" s="21">
        <f>Оценка!F$12</f>
        <v>3.75</v>
      </c>
    </row>
    <row r="25" spans="1:9" ht="32" customHeight="1">
      <c r="A25" s="18"/>
      <c r="B25" s="18"/>
      <c r="C25" s="18"/>
      <c r="D25" s="18"/>
      <c r="E25" s="18"/>
      <c r="F25" s="18"/>
      <c r="G25" s="8"/>
      <c r="H25" s="4" t="str">
        <f>Оценка!G$4</f>
        <v>Lingualeo</v>
      </c>
      <c r="I25" s="22">
        <f>Оценка!G$12</f>
        <v>4</v>
      </c>
    </row>
  </sheetData>
  <mergeCells count="24">
    <mergeCell ref="A23:C23"/>
    <mergeCell ref="A24:C24"/>
    <mergeCell ref="A14:F14"/>
    <mergeCell ref="A15:F18"/>
    <mergeCell ref="A20:C20"/>
    <mergeCell ref="A21:C21"/>
    <mergeCell ref="A22:C22"/>
    <mergeCell ref="B10:C10"/>
    <mergeCell ref="D10:F10"/>
    <mergeCell ref="B11:C11"/>
    <mergeCell ref="D11:F11"/>
    <mergeCell ref="B12:C12"/>
    <mergeCell ref="D12:F12"/>
    <mergeCell ref="A5:B6"/>
    <mergeCell ref="C5:D6"/>
    <mergeCell ref="E5:F6"/>
    <mergeCell ref="A8:F8"/>
    <mergeCell ref="B9:C9"/>
    <mergeCell ref="D9:F9"/>
    <mergeCell ref="A1:J1"/>
    <mergeCell ref="A2:J2"/>
    <mergeCell ref="A4:B4"/>
    <mergeCell ref="C4:D4"/>
    <mergeCell ref="E4:F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7"/>
  <sheetViews>
    <sheetView showGridLines="0" topLeftCell="B13" zoomScale="153" workbookViewId="0">
      <selection sqref="A1:H1"/>
    </sheetView>
  </sheetViews>
  <sheetFormatPr baseColWidth="10" defaultColWidth="8.83203125" defaultRowHeight="14"/>
  <cols>
    <col min="1" max="1" width="10" customWidth="1"/>
    <col min="2" max="3" width="20" customWidth="1"/>
    <col min="4" max="4" width="29" customWidth="1"/>
    <col min="5" max="5" width="57" customWidth="1"/>
    <col min="6" max="6" width="55" customWidth="1"/>
    <col min="7" max="7" width="16" customWidth="1"/>
    <col min="8" max="8" width="38" customWidth="1"/>
  </cols>
  <sheetData>
    <row r="1" spans="1:8" ht="34" customHeight="1">
      <c r="A1" s="23" t="s">
        <v>269</v>
      </c>
      <c r="B1" s="23"/>
      <c r="C1" s="23"/>
      <c r="D1" s="23"/>
      <c r="E1" s="23"/>
      <c r="F1" s="23"/>
      <c r="G1" s="23"/>
      <c r="H1" s="23"/>
    </row>
    <row r="2" spans="1:8" ht="30" customHeight="1">
      <c r="A2" s="24" t="s">
        <v>270</v>
      </c>
      <c r="B2" s="24"/>
      <c r="C2" s="24"/>
      <c r="D2" s="24"/>
      <c r="E2" s="24"/>
      <c r="F2" s="24"/>
      <c r="G2" s="24"/>
      <c r="H2" s="24"/>
    </row>
    <row r="4" spans="1:8">
      <c r="A4" s="9" t="s">
        <v>271</v>
      </c>
      <c r="B4" s="9" t="s">
        <v>70</v>
      </c>
      <c r="C4" s="9" t="s">
        <v>272</v>
      </c>
      <c r="D4" s="9" t="s">
        <v>273</v>
      </c>
      <c r="E4" s="9" t="s">
        <v>274</v>
      </c>
      <c r="F4" s="9" t="s">
        <v>275</v>
      </c>
      <c r="G4" s="9" t="s">
        <v>276</v>
      </c>
      <c r="H4" s="9" t="s">
        <v>277</v>
      </c>
    </row>
    <row r="5" spans="1:8" ht="62" customHeight="1">
      <c r="A5" s="3" t="s">
        <v>278</v>
      </c>
      <c r="B5" s="3" t="s">
        <v>82</v>
      </c>
      <c r="C5" s="3" t="s">
        <v>279</v>
      </c>
      <c r="D5" s="3" t="s">
        <v>66</v>
      </c>
      <c r="E5" s="3" t="s">
        <v>93</v>
      </c>
      <c r="F5" s="3" t="s">
        <v>280</v>
      </c>
      <c r="G5" s="3" t="s">
        <v>34</v>
      </c>
      <c r="H5" s="3" t="s">
        <v>54</v>
      </c>
    </row>
    <row r="6" spans="1:8" ht="62" customHeight="1">
      <c r="A6" s="3" t="s">
        <v>281</v>
      </c>
      <c r="B6" s="3" t="s">
        <v>82</v>
      </c>
      <c r="C6" s="3" t="s">
        <v>282</v>
      </c>
      <c r="D6" s="3" t="s">
        <v>283</v>
      </c>
      <c r="E6" s="3" t="s">
        <v>154</v>
      </c>
      <c r="F6" s="3" t="s">
        <v>284</v>
      </c>
      <c r="G6" s="3" t="s">
        <v>34</v>
      </c>
      <c r="H6" s="3" t="s">
        <v>285</v>
      </c>
    </row>
    <row r="7" spans="1:8" ht="62" customHeight="1">
      <c r="A7" s="3" t="s">
        <v>286</v>
      </c>
      <c r="B7" s="3" t="s">
        <v>94</v>
      </c>
      <c r="C7" s="3" t="s">
        <v>287</v>
      </c>
      <c r="D7" s="3" t="s">
        <v>288</v>
      </c>
      <c r="E7" s="3" t="s">
        <v>103</v>
      </c>
      <c r="F7" s="3" t="s">
        <v>289</v>
      </c>
      <c r="G7" s="3" t="s">
        <v>34</v>
      </c>
      <c r="H7" s="3" t="s">
        <v>54</v>
      </c>
    </row>
    <row r="8" spans="1:8" ht="62" customHeight="1">
      <c r="A8" s="3" t="s">
        <v>290</v>
      </c>
      <c r="B8" s="3" t="s">
        <v>94</v>
      </c>
      <c r="C8" s="3" t="s">
        <v>74</v>
      </c>
      <c r="D8" s="3" t="s">
        <v>291</v>
      </c>
      <c r="E8" s="3" t="s">
        <v>292</v>
      </c>
      <c r="F8" s="3" t="s">
        <v>293</v>
      </c>
      <c r="G8" s="3" t="s">
        <v>34</v>
      </c>
      <c r="H8" s="3" t="s">
        <v>54</v>
      </c>
    </row>
    <row r="9" spans="1:8" ht="62" customHeight="1">
      <c r="A9" s="3" t="s">
        <v>294</v>
      </c>
      <c r="B9" s="3" t="s">
        <v>104</v>
      </c>
      <c r="C9" s="3" t="s">
        <v>139</v>
      </c>
      <c r="D9" s="3" t="s">
        <v>66</v>
      </c>
      <c r="E9" s="3" t="s">
        <v>113</v>
      </c>
      <c r="F9" s="3" t="s">
        <v>295</v>
      </c>
      <c r="G9" s="3" t="s">
        <v>34</v>
      </c>
      <c r="H9" s="3" t="s">
        <v>296</v>
      </c>
    </row>
    <row r="10" spans="1:8" ht="62" customHeight="1">
      <c r="A10" s="3" t="s">
        <v>297</v>
      </c>
      <c r="B10" s="3" t="s">
        <v>104</v>
      </c>
      <c r="C10" s="3" t="s">
        <v>141</v>
      </c>
      <c r="D10" s="3" t="s">
        <v>298</v>
      </c>
      <c r="E10" s="3" t="s">
        <v>165</v>
      </c>
      <c r="F10" s="3" t="s">
        <v>299</v>
      </c>
      <c r="G10" s="3" t="s">
        <v>34</v>
      </c>
      <c r="H10" s="3" t="s">
        <v>300</v>
      </c>
    </row>
    <row r="11" spans="1:8" ht="62" customHeight="1">
      <c r="A11" s="3" t="s">
        <v>301</v>
      </c>
      <c r="B11" s="3" t="s">
        <v>104</v>
      </c>
      <c r="C11" s="3" t="s">
        <v>155</v>
      </c>
      <c r="D11" s="3" t="s">
        <v>302</v>
      </c>
      <c r="E11" s="3" t="s">
        <v>303</v>
      </c>
      <c r="F11" s="3" t="s">
        <v>304</v>
      </c>
      <c r="G11" s="3" t="s">
        <v>34</v>
      </c>
      <c r="H11" s="3" t="s">
        <v>305</v>
      </c>
    </row>
    <row r="12" spans="1:8" ht="62" customHeight="1">
      <c r="A12" s="3" t="s">
        <v>306</v>
      </c>
      <c r="B12" s="3" t="s">
        <v>114</v>
      </c>
      <c r="C12" s="3" t="s">
        <v>287</v>
      </c>
      <c r="D12" s="3" t="s">
        <v>307</v>
      </c>
      <c r="E12" s="3" t="s">
        <v>125</v>
      </c>
      <c r="F12" s="3" t="s">
        <v>308</v>
      </c>
      <c r="G12" s="3" t="s">
        <v>34</v>
      </c>
      <c r="H12" s="3" t="s">
        <v>309</v>
      </c>
    </row>
    <row r="13" spans="1:8" ht="62" customHeight="1">
      <c r="A13" s="3" t="s">
        <v>310</v>
      </c>
      <c r="B13" s="3" t="s">
        <v>114</v>
      </c>
      <c r="C13" s="3" t="s">
        <v>311</v>
      </c>
      <c r="D13" s="3" t="s">
        <v>312</v>
      </c>
      <c r="E13" s="3" t="s">
        <v>313</v>
      </c>
      <c r="F13" s="3" t="s">
        <v>314</v>
      </c>
      <c r="G13" s="3" t="s">
        <v>34</v>
      </c>
      <c r="H13" s="3" t="s">
        <v>315</v>
      </c>
    </row>
    <row r="14" spans="1:8" ht="62" customHeight="1">
      <c r="A14" s="3" t="s">
        <v>316</v>
      </c>
      <c r="B14" s="3" t="s">
        <v>126</v>
      </c>
      <c r="C14" s="3" t="s">
        <v>317</v>
      </c>
      <c r="D14" s="3" t="s">
        <v>318</v>
      </c>
      <c r="E14" s="3" t="s">
        <v>136</v>
      </c>
      <c r="F14" s="3" t="s">
        <v>319</v>
      </c>
      <c r="G14" s="3" t="s">
        <v>34</v>
      </c>
      <c r="H14" s="3" t="s">
        <v>320</v>
      </c>
    </row>
    <row r="15" spans="1:8" ht="62" customHeight="1">
      <c r="A15" s="3" t="s">
        <v>321</v>
      </c>
      <c r="B15" s="3" t="s">
        <v>126</v>
      </c>
      <c r="C15" s="3" t="s">
        <v>322</v>
      </c>
      <c r="D15" s="3" t="s">
        <v>323</v>
      </c>
      <c r="E15" s="3" t="s">
        <v>324</v>
      </c>
      <c r="F15" s="3" t="s">
        <v>325</v>
      </c>
      <c r="G15" s="3" t="s">
        <v>34</v>
      </c>
      <c r="H15" s="3" t="s">
        <v>326</v>
      </c>
    </row>
    <row r="17" spans="1:8" ht="44" customHeight="1">
      <c r="A17" s="26" t="s">
        <v>327</v>
      </c>
      <c r="B17" s="27"/>
      <c r="C17" s="27"/>
      <c r="D17" s="27"/>
      <c r="E17" s="27"/>
      <c r="F17" s="27"/>
      <c r="G17" s="27"/>
      <c r="H17" s="28"/>
    </row>
  </sheetData>
  <mergeCells count="3">
    <mergeCell ref="A1:H1"/>
    <mergeCell ref="A2:H2"/>
    <mergeCell ref="A17:H17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Бриф</vt:lpstr>
      <vt:lpstr>Конкуренты</vt:lpstr>
      <vt:lpstr>Цены и продукты</vt:lpstr>
      <vt:lpstr>Позиционирование</vt:lpstr>
      <vt:lpstr>Оценка</vt:lpstr>
      <vt:lpstr>Выводы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Гордей Цыганков</cp:lastModifiedBy>
  <dcterms:created xsi:type="dcterms:W3CDTF">2026-08-06T19:40:37Z</dcterms:created>
  <dcterms:modified xsi:type="dcterms:W3CDTF">2026-08-06T19:40:37Z</dcterms:modified>
</cp:coreProperties>
</file>